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5/Ejecuciones/TRANSPARENCIA/2- Febrero 2025/"/>
    </mc:Choice>
  </mc:AlternateContent>
  <xr:revisionPtr revIDLastSave="337" documentId="8_{D21050E9-BA54-44A0-978E-933F7450B96E}" xr6:coauthVersionLast="47" xr6:coauthVersionMax="47" xr10:uidLastSave="{6635CA86-5CAB-4B28-93E9-17857C822ADF}"/>
  <bookViews>
    <workbookView xWindow="-120" yWindow="-120" windowWidth="29040" windowHeight="15990" tabRatio="933" xr2:uid="{784E5D24-0E0A-4A1C-AEDB-8C414D77F257}"/>
  </bookViews>
  <sheets>
    <sheet name="P2 Presupuesto Aprobado-Ejec " sheetId="2" r:id="rId1"/>
    <sheet name="P3 Ejecucion" sheetId="46" r:id="rId2"/>
  </sheets>
  <definedNames>
    <definedName name="Interruptor" comment="Lista para selección de encendido y apagado parametros.">#REF!</definedName>
    <definedName name="_xlnm.Print_Area" localSheetId="0">'P2 Presupuesto Aprobado-Ejec '!$A$1:$P$116</definedName>
    <definedName name="_xlnm.Print_Area" localSheetId="1">'P3 Ejecucion'!$A$1:$N$117</definedName>
    <definedName name="Sexo">#REF!</definedName>
    <definedName name="Tabla1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46" l="1"/>
  <c r="C78" i="46"/>
  <c r="C75" i="46"/>
  <c r="C70" i="46"/>
  <c r="C67" i="46"/>
  <c r="C62" i="46"/>
  <c r="C52" i="46"/>
  <c r="C45" i="46"/>
  <c r="C36" i="46"/>
  <c r="C26" i="46"/>
  <c r="C16" i="46"/>
  <c r="C10" i="46"/>
  <c r="E83" i="2"/>
  <c r="E80" i="2"/>
  <c r="E77" i="2"/>
  <c r="E72" i="2"/>
  <c r="E69" i="2"/>
  <c r="E64" i="2"/>
  <c r="E54" i="2"/>
  <c r="E47" i="2"/>
  <c r="E38" i="2"/>
  <c r="E28" i="2"/>
  <c r="E18" i="2"/>
  <c r="E12" i="2"/>
  <c r="P78" i="2"/>
  <c r="N81" i="46"/>
  <c r="B81" i="46"/>
  <c r="N78" i="46"/>
  <c r="B78" i="46"/>
  <c r="N77" i="46"/>
  <c r="N76" i="46"/>
  <c r="B75" i="46"/>
  <c r="B70" i="46"/>
  <c r="N70" i="46"/>
  <c r="B67" i="46"/>
  <c r="N67" i="46"/>
  <c r="N66" i="46"/>
  <c r="N65" i="46"/>
  <c r="N64" i="46"/>
  <c r="N63" i="46"/>
  <c r="N61" i="46"/>
  <c r="N60" i="46"/>
  <c r="N59" i="46"/>
  <c r="N58" i="46"/>
  <c r="N57" i="46"/>
  <c r="N56" i="46"/>
  <c r="N55" i="46"/>
  <c r="N54" i="46"/>
  <c r="N53" i="46"/>
  <c r="B45" i="46"/>
  <c r="N50" i="46"/>
  <c r="N49" i="46"/>
  <c r="N48" i="46"/>
  <c r="N47" i="46"/>
  <c r="N46" i="46"/>
  <c r="N44" i="46"/>
  <c r="N43" i="46"/>
  <c r="N42" i="46"/>
  <c r="N41" i="46"/>
  <c r="N40" i="46"/>
  <c r="N39" i="46"/>
  <c r="N38" i="46"/>
  <c r="N37" i="46"/>
  <c r="B36" i="46"/>
  <c r="N35" i="46"/>
  <c r="N34" i="46"/>
  <c r="N33" i="46"/>
  <c r="N32" i="46"/>
  <c r="N31" i="46"/>
  <c r="N30" i="46"/>
  <c r="N29" i="46"/>
  <c r="N28" i="46"/>
  <c r="N27" i="46"/>
  <c r="N25" i="46"/>
  <c r="N24" i="46"/>
  <c r="N23" i="46"/>
  <c r="N22" i="46"/>
  <c r="N21" i="46"/>
  <c r="N20" i="46"/>
  <c r="N19" i="46"/>
  <c r="N18" i="46"/>
  <c r="N17" i="46"/>
  <c r="N15" i="46"/>
  <c r="N14" i="46"/>
  <c r="N13" i="46"/>
  <c r="N12" i="46"/>
  <c r="N11" i="46"/>
  <c r="P84" i="2"/>
  <c r="P83" i="2" s="1"/>
  <c r="D83" i="2"/>
  <c r="B83" i="2"/>
  <c r="P82" i="2"/>
  <c r="P81" i="2"/>
  <c r="D80" i="2"/>
  <c r="B80" i="2"/>
  <c r="P79" i="2"/>
  <c r="B77" i="2"/>
  <c r="P75" i="2"/>
  <c r="B72" i="2"/>
  <c r="D64" i="2"/>
  <c r="B64" i="2"/>
  <c r="P59" i="2"/>
  <c r="B54" i="2"/>
  <c r="B28" i="2"/>
  <c r="P23" i="2"/>
  <c r="D12" i="2"/>
  <c r="B12" i="2"/>
  <c r="E76" i="2" l="1"/>
  <c r="B76" i="2"/>
  <c r="E11" i="2"/>
  <c r="C74" i="46"/>
  <c r="C9" i="46"/>
  <c r="B74" i="46"/>
  <c r="P77" i="2"/>
  <c r="N62" i="46"/>
  <c r="N10" i="46"/>
  <c r="N52" i="46"/>
  <c r="N16" i="46"/>
  <c r="N75" i="46"/>
  <c r="N74" i="46" s="1"/>
  <c r="N36" i="46"/>
  <c r="N26" i="46"/>
  <c r="B26" i="46"/>
  <c r="B52" i="46"/>
  <c r="N51" i="46"/>
  <c r="N45" i="46" s="1"/>
  <c r="B16" i="46"/>
  <c r="B10" i="46"/>
  <c r="B62" i="46"/>
  <c r="P33" i="2"/>
  <c r="D72" i="2"/>
  <c r="P72" i="2" s="1"/>
  <c r="P43" i="2"/>
  <c r="P37" i="2"/>
  <c r="B47" i="2"/>
  <c r="P25" i="2"/>
  <c r="P30" i="2"/>
  <c r="P36" i="2"/>
  <c r="B38" i="2"/>
  <c r="P61" i="2"/>
  <c r="P74" i="2"/>
  <c r="D38" i="2"/>
  <c r="P44" i="2"/>
  <c r="P73" i="2"/>
  <c r="P24" i="2"/>
  <c r="P39" i="2"/>
  <c r="P41" i="2"/>
  <c r="P42" i="2"/>
  <c r="P16" i="2"/>
  <c r="P15" i="2"/>
  <c r="P17" i="2"/>
  <c r="B18" i="2"/>
  <c r="P40" i="2"/>
  <c r="P46" i="2"/>
  <c r="P67" i="2"/>
  <c r="P68" i="2"/>
  <c r="P21" i="2"/>
  <c r="P35" i="2"/>
  <c r="P66" i="2"/>
  <c r="P34" i="2"/>
  <c r="P48" i="2"/>
  <c r="P49" i="2"/>
  <c r="P50" i="2"/>
  <c r="P52" i="2"/>
  <c r="P53" i="2"/>
  <c r="P19" i="2"/>
  <c r="P20" i="2"/>
  <c r="P26" i="2"/>
  <c r="P71" i="2"/>
  <c r="P27" i="2"/>
  <c r="P51" i="2"/>
  <c r="P22" i="2"/>
  <c r="P45" i="2"/>
  <c r="P57" i="2"/>
  <c r="P14" i="2"/>
  <c r="P29" i="2"/>
  <c r="P31" i="2"/>
  <c r="P32" i="2"/>
  <c r="P56" i="2"/>
  <c r="P58" i="2"/>
  <c r="P60" i="2"/>
  <c r="P62" i="2"/>
  <c r="P63" i="2"/>
  <c r="B69" i="2"/>
  <c r="P13" i="2"/>
  <c r="P55" i="2"/>
  <c r="D54" i="2"/>
  <c r="P65" i="2"/>
  <c r="P80" i="2"/>
  <c r="D47" i="2"/>
  <c r="D77" i="2"/>
  <c r="D76" i="2" s="1"/>
  <c r="D18" i="2"/>
  <c r="D28" i="2"/>
  <c r="E85" i="2" l="1"/>
  <c r="B11" i="2"/>
  <c r="B85" i="2" s="1"/>
  <c r="P76" i="2"/>
  <c r="C83" i="46"/>
  <c r="B9" i="46"/>
  <c r="B83" i="46" s="1"/>
  <c r="N9" i="46"/>
  <c r="P38" i="2"/>
  <c r="P47" i="2"/>
  <c r="P64" i="2"/>
  <c r="P28" i="2"/>
  <c r="P18" i="2"/>
  <c r="P12" i="2"/>
  <c r="P54" i="2"/>
  <c r="P70" i="2"/>
  <c r="P69" i="2" s="1"/>
  <c r="D69" i="2"/>
  <c r="D11" i="2" s="1"/>
  <c r="D85" i="2" s="1"/>
  <c r="N83" i="46" l="1"/>
  <c r="P11" i="2"/>
  <c r="P85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A57B4B0F-F667-416B-A99F-16EF8066E640}" keepAlive="1" name="Consulta - Tabla4 (3)" description="Conexión a la consulta 'Tabla4 (3)' en el libro." type="5" refreshedVersion="8" background="1" saveData="1">
    <dbPr connection="Provider=Microsoft.Mashup.OleDb.1;Data Source=$Workbook$;Location=&quot;Tabla4 (3)&quot;;Extended Properties=&quot;&quot;" command="SELECT * FROM [Tabla4 (3)]"/>
  </connection>
  <connection id="12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  <connection id="13" xr16:uid="{E6DA5915-2775-46CB-8D11-A3A4C760F589}" keepAlive="1" name="Consulta - Tabla4 (5)" description="Conexión a la consulta 'Tabla4 (5)' en el libro." type="5" refreshedVersion="8" background="1" saveData="1">
    <dbPr connection="Provider=Microsoft.Mashup.OleDb.1;Data Source=$Workbook$;Location=&quot;Tabla4 (5)&quot;;Extended Properties=&quot;&quot;" command="SELECT * FROM [Tabla4 (5)]"/>
  </connection>
  <connection id="14" xr16:uid="{6FB4B3A6-144A-4FAB-8628-6566D0C1927C}" keepAlive="1" name="Query - Tabla4 (6)" description="Connection to the 'Tabla4 (6)' query in the workbook." type="5" refreshedVersion="8" background="1" saveData="1">
    <dbPr connection="Provider=Microsoft.Mashup.OleDb.1;Data Source=$Workbook$;Location=&quot;Tabla4 (6)&quot;;Extended Properties=&quot;&quot;" command="SELECT * FROM [Tabla4 (6)]"/>
  </connection>
  <connection id="15" xr16:uid="{8340A65F-017E-42F0-8B1F-C663BBDC1884}" keepAlive="1" name="Query - Tabla4 (7)" description="Connection to the 'Tabla4 (7)' query in the workbook." type="5" refreshedVersion="8" background="1" saveData="1">
    <dbPr connection="Provider=Microsoft.Mashup.OleDb.1;Data Source=$Workbook$;Location=&quot;Tabla4 (7)&quot;;Extended Properties=&quot;&quot;" command="SELECT * FROM [Tabla4 (7)]"/>
  </connection>
  <connection id="16" xr16:uid="{1DFE7BDC-5D1B-4E4A-B97B-3F98ED41859C}" keepAlive="1" name="Query - Tabla4 (8)" description="Connection to the 'Tabla4 (8)' query in the workbook." type="5" refreshedVersion="8" background="1" saveData="1">
    <dbPr connection="Provider=Microsoft.Mashup.OleDb.1;Data Source=$Workbook$;Location=&quot;Tabla4 (8)&quot;;Extended Properties=&quot;&quot;" command="SELECT * FROM [Tabla4 (8)]"/>
  </connection>
</connections>
</file>

<file path=xl/sharedStrings.xml><?xml version="1.0" encoding="utf-8"?>
<sst xmlns="http://schemas.openxmlformats.org/spreadsheetml/2006/main" count="205" uniqueCount="107">
  <si>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</si>
  <si>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</si>
  <si>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</si>
  <si>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</si>
  <si>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</si>
  <si>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</si>
  <si>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</si>
  <si>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</si>
  <si>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</si>
  <si>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</si>
  <si>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</si>
  <si>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</si>
  <si>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</si>
  <si>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</si>
  <si>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</si>
  <si>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</si>
  <si>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</si>
  <si>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</si>
  <si>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</si>
  <si>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</si>
  <si>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</si>
  <si>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</si>
  <si>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</si>
  <si>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</si>
  <si>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</si>
  <si>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</si>
  <si>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</si>
  <si>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</si>
  <si>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</si>
  <si>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</si>
  <si>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</si>
  <si>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</si>
  <si>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</si>
  <si>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</si>
  <si>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</si>
  <si>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</si>
  <si>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</si>
  <si>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</si>
  <si>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</si>
  <si>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</si>
  <si>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</si>
  <si>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</si>
  <si>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</si>
  <si>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</si>
  <si>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</si>
  <si>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</si>
  <si>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</si>
  <si>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</si>
  <si>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</si>
  <si>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</si>
  <si>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</si>
  <si>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</si>
  <si>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</si>
  <si>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</si>
  <si>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</si>
  <si>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</si>
  <si>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</si>
  <si>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</si>
  <si>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</si>
  <si>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</si>
  <si>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</si>
  <si>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</si>
  <si>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</si>
  <si>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</si>
  <si>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Total general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</si>
  <si>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</si>
  <si>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</si>
  <si>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</si>
  <si>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</si>
  <si>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</si>
  <si>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</si>
  <si>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</si>
  <si>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</si>
  <si>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</si>
  <si>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</si>
  <si>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</si>
  <si>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</si>
  <si>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Total </t>
  </si>
  <si>
    <t>Superintendencia de Bancos</t>
  </si>
  <si>
    <t>Marcos Fernández Jiménez</t>
  </si>
  <si>
    <t>Director Departamento Administrativo y Financiero</t>
  </si>
  <si>
    <t xml:space="preserve">Ejecución de Gastos y Aplicaciones financieras </t>
  </si>
  <si>
    <t>TOTAL GASTOS Y APLICACIONES FINANCIERAS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</si>
  <si>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</si>
  <si>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</si>
  <si>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</si>
  <si>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</si>
  <si>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</si>
  <si>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</si>
  <si>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</si>
  <si>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</si>
  <si>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</si>
  <si>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</si>
  <si>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</si>
  <si>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</si>
  <si>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</si>
  <si>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</si>
  <si>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Ejecución de Gastos y Aplicaciones Financieras </t>
  </si>
  <si>
    <t xml:space="preserve">Diciembre </t>
  </si>
  <si>
    <t xml:space="preserve">Marcos Fernández Jiménez </t>
  </si>
  <si>
    <t>Magnolia García Tavárez</t>
  </si>
  <si>
    <t>Año 2025</t>
  </si>
  <si>
    <t>Subdirectora Financiera</t>
  </si>
  <si>
    <t>Fuente: Departamento Administrativo y Financiero</t>
  </si>
  <si>
    <r>
      <rPr>
        <b/>
        <sz val="11"/>
        <color theme="1"/>
        <rFont val="Calibri"/>
        <family val="2"/>
      </rPr>
      <t>Presupuesto aprobado:</t>
    </r>
    <r>
      <rPr>
        <sz val="11"/>
        <color theme="1"/>
        <rFont val="Calibri"/>
        <family val="2"/>
      </rPr>
      <t xml:space="preserve"> Se refiere al prepuesto aprobado por la Junta Monetaria</t>
    </r>
  </si>
  <si>
    <r>
      <rPr>
        <b/>
        <sz val="11"/>
        <color theme="1"/>
        <rFont val="Calibri"/>
        <family val="2"/>
      </rPr>
      <t>Presupuesto modificado:</t>
    </r>
    <r>
      <rPr>
        <sz val="11"/>
        <color theme="1"/>
        <rFont val="Calibri"/>
        <family val="2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</si>
  <si>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</rPr>
      <t>Total devengado:</t>
    </r>
    <r>
      <rPr>
        <sz val="11"/>
        <color theme="1"/>
        <rFont val="Calibri"/>
        <family val="2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</si>
</sst>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0000_);_(* \(#,##0.0000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165" fontId="0" fillId="0" borderId="0" xfId="1" applyNumberFormat="1" applyFont="1" applyFill="1"/>
    <xf numFmtId="165" fontId="2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3" fontId="0" fillId="0" borderId="0" xfId="0" applyNumberFormat="1"/>
    <xf numFmtId="166" fontId="0" fillId="0" borderId="0" xfId="0" applyNumberFormat="1"/>
    <xf numFmtId="165" fontId="7" fillId="0" borderId="2" xfId="0" applyNumberFormat="1" applyFont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165" fontId="8" fillId="0" borderId="2" xfId="0" applyNumberFormat="1" applyFont="1" applyBorder="1"/>
    <xf numFmtId="43" fontId="10" fillId="0" borderId="0" xfId="1" applyFont="1"/>
    <xf numFmtId="43" fontId="10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 readingOrder="1"/>
    </xf>
    <xf numFmtId="3" fontId="0" fillId="0" borderId="0" xfId="0" applyNumberFormat="1"/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3" fontId="3" fillId="0" borderId="0" xfId="0" applyNumberFormat="1" applyFont="1"/>
    <xf numFmtId="165" fontId="2" fillId="2" borderId="0" xfId="0" applyNumberFormat="1" applyFont="1" applyFill="1"/>
    <xf numFmtId="165" fontId="3" fillId="0" borderId="2" xfId="0" applyNumberFormat="1" applyFont="1" applyBorder="1"/>
    <xf numFmtId="4" fontId="3" fillId="0" borderId="0" xfId="0" applyNumberFormat="1" applyFont="1"/>
    <xf numFmtId="4" fontId="0" fillId="0" borderId="0" xfId="0" applyNumberFormat="1"/>
    <xf numFmtId="165" fontId="3" fillId="0" borderId="0" xfId="1" applyNumberFormat="1" applyFont="1"/>
    <xf numFmtId="165" fontId="1" fillId="0" borderId="0" xfId="1" applyNumberFormat="1" applyFont="1"/>
    <xf numFmtId="4" fontId="2" fillId="2" borderId="0" xfId="0" applyNumberFormat="1" applyFont="1" applyFill="1"/>
    <xf numFmtId="0" fontId="0" fillId="0" borderId="9" xfId="0" applyBorder="1"/>
    <xf numFmtId="0" fontId="4" fillId="0" borderId="5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0" fontId="11" fillId="0" borderId="0" xfId="0" applyFont="1"/>
  </cellXfs>
  <cellStyles count="4">
    <cellStyle name="Comma" xfId="1" builtinId="3"/>
    <cellStyle name="Millares 2" xfId="3" xr:uid="{AE1BC8C3-689D-49F9-91AA-0D9607BC45C8}"/>
    <cellStyle name="Normal" xfId="0" builtinId="0"/>
    <cellStyle name="Normal 2" xfId="2" xr:uid="{53B42773-DFA9-4C6E-834A-E324506712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33591</xdr:colOff>
      <xdr:row>2</xdr:row>
      <xdr:rowOff>89646</xdr:rowOff>
    </xdr:from>
    <xdr:to>
      <xdr:col>0</xdr:col>
      <xdr:colOff>2049357</xdr:colOff>
      <xdr:row>4</xdr:row>
      <xdr:rowOff>199570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91A2CAB1-3FEE-4A24-B37B-A497E1FB2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91" y="89646"/>
          <a:ext cx="2015766" cy="86285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456441</xdr:colOff>
      <xdr:row>2</xdr:row>
      <xdr:rowOff>66675</xdr:rowOff>
    </xdr:from>
    <xdr:to>
      <xdr:col>0</xdr:col>
      <xdr:colOff>2270562</xdr:colOff>
      <xdr:row>5</xdr:row>
      <xdr:rowOff>101600</xdr:rowOff>
    </xdr:to>
    <xdr:pic>
      <xdr:nvPicPr>
        <xdr:cNvPr id="3" name="Image" descr="Image">
          <a:extLst>
            <a:ext uri="{FF2B5EF4-FFF2-40B4-BE49-F238E27FC236}">
              <a16:creationId xmlns:a16="http://schemas.microsoft.com/office/drawing/2014/main" id="{EADD4945-3FDE-41C6-93DB-C1E4B5C82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0191" y="66675"/>
          <a:ext cx="1818354" cy="790575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0</xdr:col>
      <xdr:colOff>456441</xdr:colOff>
      <xdr:row>2</xdr:row>
      <xdr:rowOff>66675</xdr:rowOff>
    </xdr:from>
    <xdr:to>
      <xdr:col>0</xdr:col>
      <xdr:colOff>2274795</xdr:colOff>
      <xdr:row>5</xdr:row>
      <xdr:rowOff>101600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6AFC08EC-D79A-48F8-AE35-96C17A56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6541" y="66675"/>
          <a:ext cx="1818354" cy="790575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 codeName="Hoja2"/>
  <dimension ref="A3:W122"/>
  <sheetViews>
    <sheetView showGridLines="0" tabSelected="1" view="pageBreakPreview" zoomScale="85" zoomScaleNormal="55" zoomScaleSheetLayoutView="8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6" sqref="A6:P6"/>
    </sheetView>
  </sheetViews>
  <sheetFormatPr defaultColWidth="5.85546875" defaultRowHeight="15" x14ac:dyDescent="0.25"/>
  <cols>
    <col min="1" max="1" width="87.140625" bestFit="1" customWidth="1"/>
    <col min="2" max="2" width="16.7109375" bestFit="1" customWidth="1"/>
    <col min="3" max="3" width="11.85546875" bestFit="1" customWidth="1"/>
    <col min="4" max="4" width="13.42578125" bestFit="1" customWidth="1"/>
    <col min="5" max="12" width="13.7109375" bestFit="1" customWidth="1"/>
    <col min="13" max="13" width="15.5703125" bestFit="1" customWidth="1"/>
    <col min="14" max="15" width="13.7109375" bestFit="1" customWidth="1"/>
    <col min="16" max="16" width="15.5703125" bestFit="1" customWidth="1"/>
    <col min="17" max="17" width="14.28515625" customWidth="1"/>
    <col min="18" max="18" width="12.85546875" bestFit="1" customWidth="1"/>
    <col min="19" max="19" width="10.42578125" bestFit="1" customWidth="1"/>
    <col min="20" max="20" width="12" style="40" customWidth="1"/>
    <col min="21" max="21" width="2" style="40" bestFit="1" customWidth="1"/>
    <col min="22" max="22" width="5.85546875" style="40"/>
  </cols>
  <sheetData>
    <row r="3" spans="1:23" ht="30" customHeight="1" x14ac:dyDescent="0.25">
      <c r="A3" s="60" t="s">
        <v>78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39"/>
      <c r="R3" s="39"/>
      <c r="S3" s="39"/>
    </row>
    <row r="4" spans="1:23" ht="30" customHeight="1" x14ac:dyDescent="0.25">
      <c r="A4" s="53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23" ht="15.75" x14ac:dyDescent="0.25">
      <c r="A5" s="62" t="s">
        <v>101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22"/>
      <c r="R5" s="22"/>
      <c r="S5" s="22"/>
    </row>
    <row r="6" spans="1:23" ht="15.75" customHeight="1" x14ac:dyDescent="0.25">
      <c r="A6" s="64" t="s">
        <v>81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9"/>
      <c r="R6" s="9"/>
      <c r="S6" s="9"/>
    </row>
    <row r="7" spans="1:23" ht="15.75" customHeight="1" x14ac:dyDescent="0.25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9"/>
      <c r="R7" s="9"/>
      <c r="S7" s="9"/>
    </row>
    <row r="8" spans="1:23" ht="8.4499999999999993" customHeight="1" x14ac:dyDescent="0.25">
      <c r="A8" s="28"/>
      <c r="B8" s="14"/>
      <c r="C8" s="14"/>
      <c r="D8" s="14"/>
      <c r="K8" s="27"/>
    </row>
    <row r="9" spans="1:23" s="34" customFormat="1" ht="36.75" customHeight="1" x14ac:dyDescent="0.25">
      <c r="A9" s="59" t="s">
        <v>1</v>
      </c>
      <c r="B9" s="66" t="s">
        <v>2</v>
      </c>
      <c r="C9" s="66" t="s">
        <v>3</v>
      </c>
      <c r="D9" s="54" t="s">
        <v>65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  <c r="Q9" s="42"/>
      <c r="R9" s="41"/>
      <c r="S9" s="42"/>
      <c r="T9" s="43"/>
      <c r="U9" s="41"/>
      <c r="V9" s="43"/>
      <c r="W9" s="43"/>
    </row>
    <row r="10" spans="1:23" s="34" customFormat="1" x14ac:dyDescent="0.25">
      <c r="A10" s="59"/>
      <c r="B10" s="67"/>
      <c r="C10" s="67"/>
      <c r="D10" s="7" t="s">
        <v>66</v>
      </c>
      <c r="E10" s="7" t="s">
        <v>67</v>
      </c>
      <c r="F10" s="7" t="s">
        <v>68</v>
      </c>
      <c r="G10" s="7" t="s">
        <v>69</v>
      </c>
      <c r="H10" s="8" t="s">
        <v>70</v>
      </c>
      <c r="I10" s="7" t="s">
        <v>71</v>
      </c>
      <c r="J10" s="8" t="s">
        <v>72</v>
      </c>
      <c r="K10" s="7" t="s">
        <v>73</v>
      </c>
      <c r="L10" s="7" t="s">
        <v>74</v>
      </c>
      <c r="M10" s="7" t="s">
        <v>75</v>
      </c>
      <c r="N10" s="7" t="s">
        <v>76</v>
      </c>
      <c r="O10" s="7" t="s">
        <v>98</v>
      </c>
      <c r="P10" s="7" t="s">
        <v>77</v>
      </c>
      <c r="Q10" s="42"/>
      <c r="R10" s="42"/>
      <c r="S10" s="42"/>
      <c r="T10" s="43"/>
      <c r="U10" s="43"/>
      <c r="V10" s="43"/>
    </row>
    <row r="11" spans="1:23" ht="14.1" customHeight="1" x14ac:dyDescent="0.25">
      <c r="A11" s="1" t="s">
        <v>4</v>
      </c>
      <c r="B11" s="16">
        <f>SUM(B12,B18,B28,B38,B47,B54,B64,B69,B72)</f>
        <v>4518272592.0048199</v>
      </c>
      <c r="C11" s="2"/>
      <c r="D11" s="16">
        <f t="shared" ref="D11:P11" si="0">SUM(D12,D18,D28,D38,D47,D54,D64,D69,D72)</f>
        <v>210982330.85000002</v>
      </c>
      <c r="E11" s="16">
        <f t="shared" ref="E11" si="1">SUM(E12,E18,E28,E38,E47,E54,E64,E69,E72)</f>
        <v>232496857.42000002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>
        <f t="shared" si="0"/>
        <v>443479188.26999998</v>
      </c>
      <c r="Q11" s="4"/>
      <c r="R11" s="44"/>
      <c r="S11" s="4"/>
    </row>
    <row r="12" spans="1:23" ht="14.1" customHeight="1" x14ac:dyDescent="0.25">
      <c r="A12" s="3" t="s">
        <v>5</v>
      </c>
      <c r="B12" s="15">
        <f>SUM(B13:B17)</f>
        <v>2949468136.0561404</v>
      </c>
      <c r="C12" s="4"/>
      <c r="D12" s="15">
        <f t="shared" ref="D12:P12" si="2">SUM(D13:D17)</f>
        <v>159433913.34</v>
      </c>
      <c r="E12" s="15">
        <f t="shared" ref="E12" si="3">SUM(E13:E17)</f>
        <v>173735110.92000002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>
        <f t="shared" si="2"/>
        <v>333169024.25999999</v>
      </c>
      <c r="Q12" s="44"/>
      <c r="R12" s="44"/>
      <c r="S12" s="47"/>
      <c r="T12" s="44"/>
      <c r="U12" s="44"/>
      <c r="V12" s="44"/>
    </row>
    <row r="13" spans="1:23" ht="14.1" customHeight="1" x14ac:dyDescent="0.25">
      <c r="A13" s="5" t="s">
        <v>6</v>
      </c>
      <c r="B13" s="14">
        <v>1911417042.4668365</v>
      </c>
      <c r="C13" s="14"/>
      <c r="D13" s="13">
        <v>114993481.5</v>
      </c>
      <c r="E13" s="13">
        <v>126614612.13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>
        <f>SUM(D13:O13)</f>
        <v>241608093.63</v>
      </c>
      <c r="Q13" s="14"/>
      <c r="R13" s="40"/>
      <c r="S13" s="48"/>
    </row>
    <row r="14" spans="1:23" ht="14.1" customHeight="1" x14ac:dyDescent="0.25">
      <c r="A14" s="5" t="s">
        <v>7</v>
      </c>
      <c r="B14" s="14">
        <v>251105143.82796016</v>
      </c>
      <c r="C14" s="14"/>
      <c r="D14" s="13">
        <v>19677197.239999998</v>
      </c>
      <c r="E14" s="13">
        <v>20790549.920000006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>
        <f t="shared" ref="P14:P75" si="4">SUM(D14:O14)</f>
        <v>40467747.160000004</v>
      </c>
      <c r="Q14" s="14"/>
      <c r="R14" s="40"/>
      <c r="S14" s="48"/>
    </row>
    <row r="15" spans="1:23" ht="14.1" customHeight="1" x14ac:dyDescent="0.25">
      <c r="A15" s="5" t="s">
        <v>8</v>
      </c>
      <c r="B15" s="14">
        <v>24688037.318766117</v>
      </c>
      <c r="C15" s="14"/>
      <c r="D15" s="13">
        <v>2084455.51</v>
      </c>
      <c r="E15" s="13">
        <v>2084455.51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>
        <f t="shared" si="4"/>
        <v>4168911.02</v>
      </c>
      <c r="Q15" s="14"/>
      <c r="R15" s="40"/>
      <c r="S15" s="48"/>
    </row>
    <row r="16" spans="1:23" ht="14.1" customHeight="1" x14ac:dyDescent="0.25">
      <c r="A16" s="5" t="s">
        <v>9</v>
      </c>
      <c r="B16" s="14">
        <v>570075235.56332195</v>
      </c>
      <c r="C16" s="14"/>
      <c r="D16" s="13">
        <v>8318460.7199999969</v>
      </c>
      <c r="E16" s="13">
        <v>9602836.0800000019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">
        <f t="shared" si="4"/>
        <v>17921296.799999997</v>
      </c>
      <c r="Q16" s="14"/>
      <c r="R16" s="40"/>
      <c r="S16" s="48"/>
    </row>
    <row r="17" spans="1:22" ht="14.1" customHeight="1" x14ac:dyDescent="0.25">
      <c r="A17" s="5" t="s">
        <v>10</v>
      </c>
      <c r="B17" s="14">
        <v>192182676.87925571</v>
      </c>
      <c r="C17" s="14"/>
      <c r="D17" s="13">
        <v>14360318.369999994</v>
      </c>
      <c r="E17" s="13">
        <v>14642657.279999999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>
        <f t="shared" si="4"/>
        <v>29002975.649999991</v>
      </c>
      <c r="Q17" s="14"/>
      <c r="R17" s="40"/>
      <c r="S17" s="48"/>
    </row>
    <row r="18" spans="1:22" ht="14.1" customHeight="1" x14ac:dyDescent="0.25">
      <c r="A18" s="3" t="s">
        <v>11</v>
      </c>
      <c r="B18" s="15">
        <f>SUM(B19:B27)</f>
        <v>787717652.20373821</v>
      </c>
      <c r="C18" s="15"/>
      <c r="D18" s="49">
        <f t="shared" ref="D18:P18" si="5">SUM(D19:D27)</f>
        <v>24445458.520000003</v>
      </c>
      <c r="E18" s="49">
        <f t="shared" ref="E18" si="6">SUM(E19:E27)</f>
        <v>23341957.899999999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15">
        <f t="shared" si="5"/>
        <v>47787416.420000002</v>
      </c>
      <c r="Q18" s="44"/>
      <c r="R18" s="44"/>
      <c r="S18" s="47"/>
      <c r="T18" s="44"/>
      <c r="U18" s="44"/>
      <c r="V18" s="44"/>
    </row>
    <row r="19" spans="1:22" ht="14.1" customHeight="1" x14ac:dyDescent="0.25">
      <c r="A19" s="5" t="s">
        <v>12</v>
      </c>
      <c r="B19" s="14">
        <v>65262162.792000003</v>
      </c>
      <c r="C19" s="14"/>
      <c r="D19" s="13">
        <v>2248869.6800000002</v>
      </c>
      <c r="E19" s="13">
        <v>4237235.47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4">
        <f t="shared" si="4"/>
        <v>6486105.1500000004</v>
      </c>
      <c r="Q19" s="14"/>
      <c r="R19" s="40"/>
      <c r="S19" s="48"/>
    </row>
    <row r="20" spans="1:22" ht="14.1" customHeight="1" x14ac:dyDescent="0.25">
      <c r="A20" s="5" t="s">
        <v>13</v>
      </c>
      <c r="B20" s="14">
        <v>84799905.333333328</v>
      </c>
      <c r="C20" s="14"/>
      <c r="D20" s="13">
        <v>6441095.4000000004</v>
      </c>
      <c r="E20" s="13">
        <v>1043292.96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4">
        <f t="shared" si="4"/>
        <v>7484388.3600000003</v>
      </c>
      <c r="Q20" s="14"/>
      <c r="R20" s="40"/>
      <c r="S20" s="48"/>
    </row>
    <row r="21" spans="1:22" ht="14.1" customHeight="1" x14ac:dyDescent="0.25">
      <c r="A21" s="5" t="s">
        <v>14</v>
      </c>
      <c r="B21" s="14">
        <v>48084996.399800003</v>
      </c>
      <c r="C21" s="14"/>
      <c r="D21" s="13">
        <v>561113.25</v>
      </c>
      <c r="E21" s="13">
        <v>3569806.8000000003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4">
        <f t="shared" si="4"/>
        <v>4130920.0500000003</v>
      </c>
      <c r="Q21" s="14"/>
      <c r="R21" s="40"/>
      <c r="S21" s="48"/>
    </row>
    <row r="22" spans="1:22" ht="14.1" customHeight="1" x14ac:dyDescent="0.25">
      <c r="A22" s="5" t="s">
        <v>15</v>
      </c>
      <c r="B22" s="14">
        <v>7377497</v>
      </c>
      <c r="C22" s="14"/>
      <c r="D22" s="13">
        <v>21040.640000000014</v>
      </c>
      <c r="E22" s="13">
        <v>509967.16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4">
        <f t="shared" si="4"/>
        <v>531007.80000000005</v>
      </c>
      <c r="Q22" s="14"/>
      <c r="R22" s="40"/>
      <c r="S22" s="48"/>
    </row>
    <row r="23" spans="1:22" ht="14.1" customHeight="1" x14ac:dyDescent="0.25">
      <c r="A23" s="5" t="s">
        <v>16</v>
      </c>
      <c r="B23" s="14">
        <v>28667392.303798005</v>
      </c>
      <c r="C23" s="14"/>
      <c r="D23" s="13">
        <v>1675651.8</v>
      </c>
      <c r="E23" s="13">
        <v>2053664.5199999998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4">
        <f t="shared" si="4"/>
        <v>3729316.32</v>
      </c>
      <c r="Q23" s="14"/>
      <c r="R23" s="40"/>
      <c r="S23" s="48"/>
    </row>
    <row r="24" spans="1:22" ht="14.1" customHeight="1" x14ac:dyDescent="0.25">
      <c r="A24" s="5" t="s">
        <v>17</v>
      </c>
      <c r="B24" s="14">
        <v>135251306.96605286</v>
      </c>
      <c r="C24" s="14"/>
      <c r="D24" s="13">
        <v>4792333.0599999996</v>
      </c>
      <c r="E24" s="13">
        <v>6058156.7299999995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4">
        <f t="shared" si="4"/>
        <v>10850489.789999999</v>
      </c>
      <c r="Q24" s="14"/>
      <c r="R24" s="40"/>
      <c r="S24" s="48"/>
    </row>
    <row r="25" spans="1:22" ht="14.1" customHeight="1" x14ac:dyDescent="0.25">
      <c r="A25" s="5" t="s">
        <v>18</v>
      </c>
      <c r="B25" s="14">
        <v>48987736.815300003</v>
      </c>
      <c r="C25" s="14"/>
      <c r="D25" s="13">
        <v>261848.35</v>
      </c>
      <c r="E25" s="13">
        <v>397849.08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4">
        <f t="shared" si="4"/>
        <v>659697.43000000005</v>
      </c>
      <c r="Q25" s="14"/>
      <c r="R25" s="40"/>
      <c r="S25" s="48"/>
    </row>
    <row r="26" spans="1:22" ht="14.1" customHeight="1" x14ac:dyDescent="0.25">
      <c r="A26" s="5" t="s">
        <v>19</v>
      </c>
      <c r="B26" s="14">
        <v>356312447.09346002</v>
      </c>
      <c r="C26" s="14"/>
      <c r="D26" s="13">
        <v>7803915.3399999999</v>
      </c>
      <c r="E26" s="13">
        <v>5099956.18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4">
        <f t="shared" si="4"/>
        <v>12903871.52</v>
      </c>
      <c r="Q26" s="14"/>
      <c r="R26" s="40"/>
      <c r="S26" s="48"/>
    </row>
    <row r="27" spans="1:22" ht="14.1" customHeight="1" x14ac:dyDescent="0.25">
      <c r="A27" s="5" t="s">
        <v>20</v>
      </c>
      <c r="B27" s="14">
        <v>12974207.499994</v>
      </c>
      <c r="C27" s="14"/>
      <c r="D27" s="13">
        <v>639591</v>
      </c>
      <c r="E27" s="13">
        <v>372029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4">
        <f t="shared" si="4"/>
        <v>1011620</v>
      </c>
      <c r="Q27" s="14"/>
      <c r="R27" s="40"/>
      <c r="S27" s="48"/>
    </row>
    <row r="28" spans="1:22" ht="14.1" customHeight="1" x14ac:dyDescent="0.25">
      <c r="A28" s="3" t="s">
        <v>21</v>
      </c>
      <c r="B28" s="15">
        <f>SUM(B29:B37)</f>
        <v>58331583.805065662</v>
      </c>
      <c r="C28" s="15"/>
      <c r="D28" s="49">
        <f t="shared" ref="D28:P28" si="7">SUM(D29:D37)</f>
        <v>661346.43000000005</v>
      </c>
      <c r="E28" s="49">
        <f t="shared" ref="E28" si="8">SUM(E29:E37)</f>
        <v>2366429.4700000016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15">
        <f t="shared" si="7"/>
        <v>3027775.9000000018</v>
      </c>
      <c r="Q28" s="44"/>
      <c r="R28" s="44"/>
      <c r="S28" s="47"/>
      <c r="T28" s="44"/>
      <c r="U28" s="44"/>
      <c r="V28" s="44"/>
    </row>
    <row r="29" spans="1:22" ht="14.1" customHeight="1" x14ac:dyDescent="0.25">
      <c r="A29" s="5" t="s">
        <v>22</v>
      </c>
      <c r="B29" s="14">
        <v>25019278.666666668</v>
      </c>
      <c r="C29" s="14"/>
      <c r="D29" s="13">
        <v>24636.989999999991</v>
      </c>
      <c r="E29" s="13">
        <v>1584523.3400000017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4">
        <f t="shared" si="4"/>
        <v>1609160.3300000017</v>
      </c>
      <c r="Q29" s="14"/>
      <c r="R29" s="40"/>
      <c r="S29" s="48"/>
    </row>
    <row r="30" spans="1:22" ht="14.1" customHeight="1" x14ac:dyDescent="0.25">
      <c r="A30" s="5" t="s">
        <v>23</v>
      </c>
      <c r="B30" s="14">
        <v>3029829.998499</v>
      </c>
      <c r="C30" s="14"/>
      <c r="D30" s="13">
        <v>0</v>
      </c>
      <c r="E30" s="13"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4">
        <f t="shared" si="4"/>
        <v>0</v>
      </c>
      <c r="Q30" s="14"/>
      <c r="R30" s="40"/>
      <c r="S30" s="48"/>
    </row>
    <row r="31" spans="1:22" ht="14.1" customHeight="1" x14ac:dyDescent="0.25">
      <c r="A31" s="5" t="s">
        <v>24</v>
      </c>
      <c r="B31" s="14">
        <v>2533481</v>
      </c>
      <c r="C31" s="14"/>
      <c r="D31" s="13">
        <v>139998.81000000008</v>
      </c>
      <c r="E31" s="13">
        <v>25999.999999999996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4">
        <f t="shared" si="4"/>
        <v>165998.81000000008</v>
      </c>
      <c r="Q31" s="14"/>
      <c r="R31" s="40"/>
      <c r="S31" s="48"/>
    </row>
    <row r="32" spans="1:22" ht="14.1" customHeight="1" x14ac:dyDescent="0.25">
      <c r="A32" s="5" t="s">
        <v>25</v>
      </c>
      <c r="B32" s="14">
        <v>450425</v>
      </c>
      <c r="C32" s="14"/>
      <c r="D32" s="13">
        <v>0</v>
      </c>
      <c r="E32" s="13"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>
        <f t="shared" si="4"/>
        <v>0</v>
      </c>
      <c r="Q32" s="14"/>
      <c r="R32" s="40"/>
      <c r="S32" s="48"/>
    </row>
    <row r="33" spans="1:22" ht="14.1" customHeight="1" x14ac:dyDescent="0.25">
      <c r="A33" s="5" t="s">
        <v>26</v>
      </c>
      <c r="B33" s="14">
        <v>250000</v>
      </c>
      <c r="C33" s="14"/>
      <c r="D33" s="13">
        <v>0</v>
      </c>
      <c r="E33" s="13"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>
        <f t="shared" si="4"/>
        <v>0</v>
      </c>
      <c r="Q33" s="14"/>
      <c r="R33" s="40"/>
      <c r="S33" s="48"/>
    </row>
    <row r="34" spans="1:22" ht="14.1" customHeight="1" x14ac:dyDescent="0.25">
      <c r="A34" s="5" t="s">
        <v>27</v>
      </c>
      <c r="B34" s="14">
        <v>1025480</v>
      </c>
      <c r="C34" s="14"/>
      <c r="D34" s="13">
        <v>0</v>
      </c>
      <c r="E34" s="13"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4">
        <f t="shared" si="4"/>
        <v>0</v>
      </c>
      <c r="Q34" s="14"/>
      <c r="R34" s="40"/>
      <c r="S34" s="48"/>
    </row>
    <row r="35" spans="1:22" ht="14.1" customHeight="1" x14ac:dyDescent="0.25">
      <c r="A35" s="5" t="s">
        <v>28</v>
      </c>
      <c r="B35" s="14">
        <v>4032610</v>
      </c>
      <c r="C35" s="14"/>
      <c r="D35" s="13">
        <v>273934.67</v>
      </c>
      <c r="E35" s="13">
        <v>226884.40000000002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4">
        <f t="shared" si="4"/>
        <v>500819.07</v>
      </c>
      <c r="Q35" s="14"/>
      <c r="R35" s="40"/>
      <c r="S35" s="48"/>
    </row>
    <row r="36" spans="1:22" ht="14.1" customHeight="1" x14ac:dyDescent="0.25">
      <c r="A36" s="5" t="s">
        <v>29</v>
      </c>
      <c r="B36" s="14">
        <v>0</v>
      </c>
      <c r="C36" s="14"/>
      <c r="D36" s="13">
        <v>0</v>
      </c>
      <c r="E36" s="13"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4">
        <f t="shared" si="4"/>
        <v>0</v>
      </c>
      <c r="Q36" s="14"/>
      <c r="R36" s="40"/>
      <c r="S36" s="48"/>
    </row>
    <row r="37" spans="1:22" ht="14.1" customHeight="1" x14ac:dyDescent="0.25">
      <c r="A37" s="5" t="s">
        <v>30</v>
      </c>
      <c r="B37" s="14">
        <v>21990479.139899999</v>
      </c>
      <c r="C37" s="14"/>
      <c r="D37" s="13">
        <v>222775.96</v>
      </c>
      <c r="E37" s="13">
        <v>529021.73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4">
        <f t="shared" si="4"/>
        <v>751797.69</v>
      </c>
      <c r="Q37" s="14"/>
      <c r="R37" s="40"/>
      <c r="S37" s="48"/>
    </row>
    <row r="38" spans="1:22" ht="14.1" customHeight="1" x14ac:dyDescent="0.25">
      <c r="A38" s="3" t="s">
        <v>31</v>
      </c>
      <c r="B38" s="15">
        <f>SUM(B39:B46)</f>
        <v>447314967.41239011</v>
      </c>
      <c r="C38" s="15"/>
      <c r="D38" s="15">
        <f>SUM(D39:D46)</f>
        <v>22476713.050000001</v>
      </c>
      <c r="E38" s="15">
        <f>SUM(E39:E46)</f>
        <v>27128879.950000003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>
        <f t="shared" ref="P38" si="9">SUM(P39:P46)</f>
        <v>49605593</v>
      </c>
      <c r="Q38" s="44"/>
      <c r="R38" s="44"/>
      <c r="S38" s="47"/>
      <c r="T38" s="44"/>
      <c r="U38" s="44"/>
      <c r="V38" s="44"/>
    </row>
    <row r="39" spans="1:22" ht="14.1" customHeight="1" x14ac:dyDescent="0.25">
      <c r="A39" s="5" t="s">
        <v>32</v>
      </c>
      <c r="B39" s="14">
        <v>421901392.90989012</v>
      </c>
      <c r="C39" s="14"/>
      <c r="D39" s="13">
        <v>22476713.050000001</v>
      </c>
      <c r="E39" s="13">
        <v>24537543.650000002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4">
        <f t="shared" si="4"/>
        <v>47014256.700000003</v>
      </c>
      <c r="Q39" s="14"/>
      <c r="R39" s="40"/>
      <c r="S39" s="48"/>
    </row>
    <row r="40" spans="1:22" ht="14.1" customHeight="1" x14ac:dyDescent="0.25">
      <c r="A40" s="5" t="s">
        <v>33</v>
      </c>
      <c r="B40" s="14">
        <v>10871882.502499999</v>
      </c>
      <c r="C40" s="14"/>
      <c r="D40" s="13">
        <v>0</v>
      </c>
      <c r="E40" s="13">
        <v>2011073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4">
        <f t="shared" si="4"/>
        <v>2011073</v>
      </c>
      <c r="Q40" s="14"/>
      <c r="R40" s="40"/>
      <c r="S40" s="48"/>
    </row>
    <row r="41" spans="1:22" ht="14.1" customHeight="1" x14ac:dyDescent="0.25">
      <c r="A41" s="5" t="s">
        <v>34</v>
      </c>
      <c r="B41" s="14">
        <v>0</v>
      </c>
      <c r="C41" s="14"/>
      <c r="D41" s="13">
        <v>0</v>
      </c>
      <c r="E41" s="13">
        <v>0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4">
        <f t="shared" si="4"/>
        <v>0</v>
      </c>
      <c r="Q41" s="14"/>
      <c r="R41" s="40"/>
      <c r="S41" s="48"/>
    </row>
    <row r="42" spans="1:22" ht="14.1" customHeight="1" x14ac:dyDescent="0.25">
      <c r="A42" s="5" t="s">
        <v>35</v>
      </c>
      <c r="B42" s="14">
        <v>0</v>
      </c>
      <c r="C42" s="14"/>
      <c r="D42" s="13">
        <v>0</v>
      </c>
      <c r="E42" s="13">
        <v>0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4">
        <f t="shared" si="4"/>
        <v>0</v>
      </c>
      <c r="Q42" s="14"/>
      <c r="R42" s="40"/>
      <c r="S42" s="48"/>
    </row>
    <row r="43" spans="1:22" ht="14.1" customHeight="1" x14ac:dyDescent="0.25">
      <c r="A43" s="5" t="s">
        <v>36</v>
      </c>
      <c r="B43" s="14">
        <v>8000000</v>
      </c>
      <c r="C43" s="14"/>
      <c r="D43" s="13">
        <v>0</v>
      </c>
      <c r="E43" s="13">
        <v>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>
        <f t="shared" si="4"/>
        <v>0</v>
      </c>
      <c r="Q43" s="14"/>
      <c r="R43" s="40"/>
      <c r="S43" s="48"/>
    </row>
    <row r="44" spans="1:22" ht="14.1" customHeight="1" x14ac:dyDescent="0.25">
      <c r="A44" s="5" t="s">
        <v>37</v>
      </c>
      <c r="B44" s="14">
        <v>0</v>
      </c>
      <c r="C44" s="14"/>
      <c r="D44" s="13">
        <v>0</v>
      </c>
      <c r="E44" s="13">
        <v>0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4">
        <f t="shared" si="4"/>
        <v>0</v>
      </c>
      <c r="Q44" s="14"/>
      <c r="R44" s="40"/>
      <c r="S44" s="48"/>
    </row>
    <row r="45" spans="1:22" ht="14.1" customHeight="1" x14ac:dyDescent="0.25">
      <c r="A45" s="5" t="s">
        <v>38</v>
      </c>
      <c r="B45" s="14">
        <v>6541692</v>
      </c>
      <c r="C45" s="14"/>
      <c r="D45" s="13">
        <v>0</v>
      </c>
      <c r="E45" s="13">
        <v>580263.30000000005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4">
        <f t="shared" si="4"/>
        <v>580263.30000000005</v>
      </c>
      <c r="Q45" s="14"/>
      <c r="R45" s="40"/>
      <c r="S45" s="48"/>
    </row>
    <row r="46" spans="1:22" ht="14.1" customHeight="1" x14ac:dyDescent="0.25">
      <c r="A46" s="5" t="s">
        <v>39</v>
      </c>
      <c r="B46" s="14">
        <v>0</v>
      </c>
      <c r="C46" s="14"/>
      <c r="D46" s="13">
        <v>0</v>
      </c>
      <c r="E46" s="13">
        <v>0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4">
        <f t="shared" si="4"/>
        <v>0</v>
      </c>
      <c r="Q46" s="14"/>
      <c r="R46" s="40"/>
      <c r="S46" s="48"/>
    </row>
    <row r="47" spans="1:22" ht="14.1" customHeight="1" x14ac:dyDescent="0.25">
      <c r="A47" s="3" t="s">
        <v>40</v>
      </c>
      <c r="B47" s="15">
        <f>SUM(B48:B53)</f>
        <v>0</v>
      </c>
      <c r="C47" s="15"/>
      <c r="D47" s="50">
        <f t="shared" ref="D47:P47" si="10">SUM(D48:D53)</f>
        <v>0</v>
      </c>
      <c r="E47" s="50">
        <f t="shared" ref="E47" si="11">SUM(E48:E53)</f>
        <v>0</v>
      </c>
      <c r="F47" s="15"/>
      <c r="G47" s="49"/>
      <c r="H47" s="49"/>
      <c r="I47" s="49"/>
      <c r="J47" s="49"/>
      <c r="K47" s="49"/>
      <c r="L47" s="49"/>
      <c r="M47" s="49"/>
      <c r="N47" s="49"/>
      <c r="O47" s="49"/>
      <c r="P47" s="15">
        <f t="shared" si="10"/>
        <v>0</v>
      </c>
      <c r="Q47" s="44"/>
      <c r="R47" s="44"/>
      <c r="S47" s="47"/>
      <c r="T47" s="44"/>
      <c r="U47" s="44"/>
      <c r="V47" s="44"/>
    </row>
    <row r="48" spans="1:22" ht="14.1" customHeight="1" x14ac:dyDescent="0.25">
      <c r="A48" s="5" t="s">
        <v>41</v>
      </c>
      <c r="B48" s="14">
        <v>0</v>
      </c>
      <c r="C48" s="14"/>
      <c r="D48" s="13">
        <v>0</v>
      </c>
      <c r="E48" s="13">
        <v>0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4">
        <f t="shared" si="4"/>
        <v>0</v>
      </c>
      <c r="Q48" s="14"/>
      <c r="R48" s="40"/>
      <c r="S48" s="48"/>
    </row>
    <row r="49" spans="1:22" ht="14.1" customHeight="1" x14ac:dyDescent="0.25">
      <c r="A49" s="5" t="s">
        <v>42</v>
      </c>
      <c r="B49" s="14">
        <v>0</v>
      </c>
      <c r="C49" s="14"/>
      <c r="D49" s="13">
        <v>0</v>
      </c>
      <c r="E49" s="13">
        <v>0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4">
        <f t="shared" si="4"/>
        <v>0</v>
      </c>
      <c r="Q49" s="14"/>
      <c r="R49" s="40"/>
      <c r="S49" s="48"/>
    </row>
    <row r="50" spans="1:22" ht="14.1" customHeight="1" x14ac:dyDescent="0.25">
      <c r="A50" s="5" t="s">
        <v>43</v>
      </c>
      <c r="B50" s="14">
        <v>0</v>
      </c>
      <c r="C50" s="14"/>
      <c r="D50" s="13">
        <v>0</v>
      </c>
      <c r="E50" s="13">
        <v>0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4">
        <f t="shared" si="4"/>
        <v>0</v>
      </c>
      <c r="Q50" s="14"/>
      <c r="R50" s="40"/>
      <c r="S50" s="48"/>
    </row>
    <row r="51" spans="1:22" ht="14.1" customHeight="1" x14ac:dyDescent="0.25">
      <c r="A51" s="5" t="s">
        <v>44</v>
      </c>
      <c r="B51" s="14">
        <v>0</v>
      </c>
      <c r="C51" s="14"/>
      <c r="D51" s="13">
        <v>0</v>
      </c>
      <c r="E51" s="13">
        <v>0</v>
      </c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4">
        <f t="shared" si="4"/>
        <v>0</v>
      </c>
      <c r="Q51" s="14"/>
      <c r="R51" s="40"/>
      <c r="S51" s="48"/>
    </row>
    <row r="52" spans="1:22" ht="14.1" customHeight="1" x14ac:dyDescent="0.25">
      <c r="A52" s="5" t="s">
        <v>45</v>
      </c>
      <c r="B52" s="14">
        <v>0</v>
      </c>
      <c r="C52" s="14"/>
      <c r="D52" s="13">
        <v>0</v>
      </c>
      <c r="E52" s="13">
        <v>0</v>
      </c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4">
        <f t="shared" si="4"/>
        <v>0</v>
      </c>
      <c r="Q52" s="14"/>
      <c r="R52" s="40"/>
      <c r="S52" s="48"/>
    </row>
    <row r="53" spans="1:22" ht="14.1" customHeight="1" x14ac:dyDescent="0.25">
      <c r="A53" s="5" t="s">
        <v>46</v>
      </c>
      <c r="B53" s="14">
        <v>0</v>
      </c>
      <c r="C53" s="14"/>
      <c r="D53" s="13">
        <v>0</v>
      </c>
      <c r="E53" s="13">
        <v>0</v>
      </c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4">
        <f t="shared" si="4"/>
        <v>0</v>
      </c>
      <c r="Q53" s="14"/>
      <c r="R53" s="40"/>
      <c r="S53" s="48"/>
    </row>
    <row r="54" spans="1:22" ht="14.1" customHeight="1" x14ac:dyDescent="0.25">
      <c r="A54" s="3" t="s">
        <v>47</v>
      </c>
      <c r="B54" s="15">
        <f>SUM(B55:B63)</f>
        <v>268516963.39749998</v>
      </c>
      <c r="C54" s="15"/>
      <c r="D54" s="49">
        <f t="shared" ref="D54:P54" si="12">SUM(D55:D63)</f>
        <v>3964899.51</v>
      </c>
      <c r="E54" s="49">
        <f t="shared" ref="E54" si="13">SUM(E55:E63)</f>
        <v>5744476.6600000001</v>
      </c>
      <c r="F54" s="15"/>
      <c r="G54" s="49"/>
      <c r="H54" s="49"/>
      <c r="I54" s="49"/>
      <c r="J54" s="49"/>
      <c r="K54" s="49"/>
      <c r="L54" s="49"/>
      <c r="M54" s="49"/>
      <c r="N54" s="49"/>
      <c r="O54" s="49"/>
      <c r="P54" s="15">
        <f t="shared" si="12"/>
        <v>9709376.1700000018</v>
      </c>
      <c r="Q54" s="44"/>
      <c r="R54" s="44"/>
      <c r="S54" s="47"/>
      <c r="T54" s="44"/>
      <c r="U54" s="44"/>
      <c r="V54" s="44"/>
    </row>
    <row r="55" spans="1:22" ht="14.1" customHeight="1" x14ac:dyDescent="0.25">
      <c r="A55" s="5" t="s">
        <v>48</v>
      </c>
      <c r="B55" s="14">
        <v>25661044</v>
      </c>
      <c r="C55" s="14"/>
      <c r="D55" s="13">
        <v>202780.48</v>
      </c>
      <c r="E55" s="13">
        <v>226321.1999999999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4">
        <f t="shared" si="4"/>
        <v>429101.67999999993</v>
      </c>
      <c r="Q55" s="14"/>
      <c r="R55" s="40"/>
      <c r="S55" s="48"/>
    </row>
    <row r="56" spans="1:22" ht="14.1" customHeight="1" x14ac:dyDescent="0.25">
      <c r="A56" s="5" t="s">
        <v>49</v>
      </c>
      <c r="B56" s="14">
        <v>3429330</v>
      </c>
      <c r="C56" s="14"/>
      <c r="D56" s="13">
        <v>149280</v>
      </c>
      <c r="E56" s="13">
        <v>147222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4">
        <f t="shared" si="4"/>
        <v>296502</v>
      </c>
      <c r="Q56" s="14"/>
      <c r="R56" s="40"/>
      <c r="S56" s="48"/>
    </row>
    <row r="57" spans="1:22" ht="14.1" customHeight="1" x14ac:dyDescent="0.25">
      <c r="A57" s="5" t="s">
        <v>50</v>
      </c>
      <c r="B57" s="14">
        <v>45250</v>
      </c>
      <c r="C57" s="14"/>
      <c r="D57" s="13">
        <v>18389</v>
      </c>
      <c r="E57" s="13">
        <v>0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4">
        <f t="shared" si="4"/>
        <v>18389</v>
      </c>
      <c r="Q57" s="14"/>
      <c r="R57" s="40"/>
      <c r="S57" s="48"/>
    </row>
    <row r="58" spans="1:22" ht="14.1" customHeight="1" x14ac:dyDescent="0.25">
      <c r="A58" s="5" t="s">
        <v>51</v>
      </c>
      <c r="B58" s="14">
        <v>10000000</v>
      </c>
      <c r="C58" s="14"/>
      <c r="D58" s="13">
        <v>0</v>
      </c>
      <c r="E58" s="13">
        <v>0</v>
      </c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4">
        <f t="shared" si="4"/>
        <v>0</v>
      </c>
      <c r="Q58" s="14"/>
      <c r="R58" s="40"/>
      <c r="S58" s="48"/>
    </row>
    <row r="59" spans="1:22" ht="14.1" customHeight="1" x14ac:dyDescent="0.25">
      <c r="A59" s="5" t="s">
        <v>52</v>
      </c>
      <c r="B59" s="14">
        <v>13061683.52</v>
      </c>
      <c r="C59" s="14"/>
      <c r="D59" s="13">
        <v>116195.00999999998</v>
      </c>
      <c r="E59" s="13">
        <v>720115.61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4">
        <f t="shared" si="4"/>
        <v>836310.62</v>
      </c>
      <c r="Q59" s="14"/>
      <c r="R59" s="40"/>
      <c r="S59" s="48"/>
    </row>
    <row r="60" spans="1:22" ht="14.1" customHeight="1" x14ac:dyDescent="0.25">
      <c r="A60" s="5" t="s">
        <v>53</v>
      </c>
      <c r="B60" s="14">
        <v>4845612.8800000008</v>
      </c>
      <c r="C60" s="14"/>
      <c r="D60" s="13">
        <v>0</v>
      </c>
      <c r="E60" s="13">
        <v>0</v>
      </c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4">
        <f t="shared" si="4"/>
        <v>0</v>
      </c>
      <c r="Q60" s="14"/>
      <c r="R60" s="40"/>
      <c r="S60" s="48"/>
    </row>
    <row r="61" spans="1:22" ht="14.1" customHeight="1" x14ac:dyDescent="0.25">
      <c r="A61" s="5" t="s">
        <v>54</v>
      </c>
      <c r="B61" s="14">
        <v>0</v>
      </c>
      <c r="C61" s="14"/>
      <c r="D61" s="13">
        <v>0</v>
      </c>
      <c r="E61" s="13">
        <v>0</v>
      </c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4">
        <f t="shared" si="4"/>
        <v>0</v>
      </c>
      <c r="Q61" s="14"/>
      <c r="R61" s="40"/>
      <c r="S61" s="48"/>
    </row>
    <row r="62" spans="1:22" ht="14.1" customHeight="1" x14ac:dyDescent="0.25">
      <c r="A62" s="5" t="s">
        <v>55</v>
      </c>
      <c r="B62" s="14">
        <v>211474042.99749997</v>
      </c>
      <c r="C62" s="14"/>
      <c r="D62" s="13">
        <v>3478255.02</v>
      </c>
      <c r="E62" s="13">
        <v>4650817.8500000006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4">
        <f t="shared" si="4"/>
        <v>8129072.870000001</v>
      </c>
      <c r="Q62" s="14"/>
      <c r="R62" s="40"/>
      <c r="S62" s="48"/>
    </row>
    <row r="63" spans="1:22" ht="14.1" customHeight="1" x14ac:dyDescent="0.25">
      <c r="A63" s="5" t="s">
        <v>56</v>
      </c>
      <c r="B63" s="14">
        <v>0</v>
      </c>
      <c r="C63" s="14"/>
      <c r="D63" s="13">
        <v>0</v>
      </c>
      <c r="E63" s="13">
        <v>0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4">
        <f t="shared" si="4"/>
        <v>0</v>
      </c>
      <c r="Q63" s="14"/>
      <c r="R63" s="40"/>
      <c r="S63" s="48"/>
    </row>
    <row r="64" spans="1:22" ht="14.1" customHeight="1" x14ac:dyDescent="0.25">
      <c r="A64" s="3" t="s">
        <v>57</v>
      </c>
      <c r="B64" s="15">
        <f>SUM(B65:B68)</f>
        <v>6923289.1299853493</v>
      </c>
      <c r="C64" s="15"/>
      <c r="D64" s="49">
        <f t="shared" ref="D64:P64" si="14">SUM(D65:D68)</f>
        <v>0</v>
      </c>
      <c r="E64" s="49">
        <f t="shared" ref="E64" si="15">SUM(E65:E68)</f>
        <v>180002.52</v>
      </c>
      <c r="F64" s="15"/>
      <c r="G64" s="49"/>
      <c r="H64" s="49"/>
      <c r="I64" s="49"/>
      <c r="J64" s="49"/>
      <c r="K64" s="49"/>
      <c r="L64" s="49"/>
      <c r="M64" s="49"/>
      <c r="N64" s="49"/>
      <c r="O64" s="49"/>
      <c r="P64" s="15">
        <f t="shared" si="14"/>
        <v>180002.52</v>
      </c>
      <c r="Q64" s="44"/>
      <c r="R64" s="44"/>
      <c r="S64" s="47"/>
      <c r="T64" s="44"/>
      <c r="U64" s="44"/>
      <c r="V64" s="44"/>
    </row>
    <row r="65" spans="1:22" ht="14.1" customHeight="1" x14ac:dyDescent="0.25">
      <c r="A65" s="5" t="s">
        <v>58</v>
      </c>
      <c r="B65" s="14">
        <v>6923289.1299853493</v>
      </c>
      <c r="C65" s="14"/>
      <c r="D65" s="13">
        <v>0</v>
      </c>
      <c r="E65" s="13">
        <v>180002.52</v>
      </c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4">
        <f>SUM(D65:O65)</f>
        <v>180002.52</v>
      </c>
      <c r="Q65" s="14"/>
      <c r="R65" s="40"/>
      <c r="S65" s="40"/>
    </row>
    <row r="66" spans="1:22" ht="14.1" customHeight="1" x14ac:dyDescent="0.25">
      <c r="A66" s="5" t="s">
        <v>59</v>
      </c>
      <c r="B66" s="14">
        <v>0</v>
      </c>
      <c r="C66" s="14"/>
      <c r="D66" s="13">
        <v>0</v>
      </c>
      <c r="E66" s="13">
        <v>0</v>
      </c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4">
        <f t="shared" si="4"/>
        <v>0</v>
      </c>
      <c r="Q66" s="14"/>
      <c r="R66" s="40"/>
      <c r="S66" s="40"/>
    </row>
    <row r="67" spans="1:22" ht="14.1" customHeight="1" x14ac:dyDescent="0.25">
      <c r="A67" s="5" t="s">
        <v>60</v>
      </c>
      <c r="B67" s="14">
        <v>0</v>
      </c>
      <c r="C67" s="14"/>
      <c r="D67" s="13">
        <v>0</v>
      </c>
      <c r="E67" s="13">
        <v>0</v>
      </c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4">
        <f t="shared" si="4"/>
        <v>0</v>
      </c>
      <c r="Q67" s="14"/>
      <c r="R67" s="40"/>
      <c r="S67" s="40"/>
    </row>
    <row r="68" spans="1:22" ht="14.1" customHeight="1" x14ac:dyDescent="0.25">
      <c r="A68" s="32" t="s">
        <v>61</v>
      </c>
      <c r="B68" s="14">
        <v>0</v>
      </c>
      <c r="C68" s="14"/>
      <c r="D68" s="13">
        <v>0</v>
      </c>
      <c r="E68" s="13">
        <v>0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4">
        <f t="shared" si="4"/>
        <v>0</v>
      </c>
      <c r="Q68" s="14"/>
      <c r="R68" s="40"/>
      <c r="S68" s="40"/>
    </row>
    <row r="69" spans="1:22" ht="14.1" customHeight="1" x14ac:dyDescent="0.25">
      <c r="A69" s="31" t="s">
        <v>83</v>
      </c>
      <c r="B69" s="15">
        <f>SUM(B70:B71)</f>
        <v>0</v>
      </c>
      <c r="C69" s="15"/>
      <c r="D69" s="50">
        <f t="shared" ref="D69:P69" si="16">SUM(D70:D71)</f>
        <v>0</v>
      </c>
      <c r="E69" s="50">
        <f t="shared" ref="E69" si="17">SUM(E70:E71)</f>
        <v>0</v>
      </c>
      <c r="F69" s="14"/>
      <c r="G69" s="50"/>
      <c r="H69" s="50"/>
      <c r="I69" s="50"/>
      <c r="J69" s="50"/>
      <c r="K69" s="50"/>
      <c r="L69" s="50"/>
      <c r="M69" s="50"/>
      <c r="N69" s="50"/>
      <c r="O69" s="50"/>
      <c r="P69" s="14">
        <f t="shared" si="16"/>
        <v>0</v>
      </c>
      <c r="Q69" s="14"/>
      <c r="R69" s="44"/>
      <c r="S69" s="44"/>
      <c r="T69" s="44"/>
      <c r="U69" s="44"/>
      <c r="V69" s="44"/>
    </row>
    <row r="70" spans="1:22" ht="14.1" customHeight="1" x14ac:dyDescent="0.25">
      <c r="A70" s="32" t="s">
        <v>84</v>
      </c>
      <c r="B70" s="14">
        <v>0</v>
      </c>
      <c r="C70" s="14"/>
      <c r="D70" s="13">
        <v>0</v>
      </c>
      <c r="E70" s="13">
        <v>0</v>
      </c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4">
        <f t="shared" si="4"/>
        <v>0</v>
      </c>
      <c r="Q70" s="14"/>
      <c r="R70" s="40"/>
      <c r="S70" s="40"/>
    </row>
    <row r="71" spans="1:22" ht="14.1" customHeight="1" x14ac:dyDescent="0.25">
      <c r="A71" s="32" t="s">
        <v>85</v>
      </c>
      <c r="B71" s="14">
        <v>0</v>
      </c>
      <c r="C71" s="14"/>
      <c r="D71" s="13">
        <v>0</v>
      </c>
      <c r="E71" s="13">
        <v>0</v>
      </c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4">
        <f t="shared" si="4"/>
        <v>0</v>
      </c>
      <c r="Q71" s="14"/>
      <c r="R71" s="40"/>
      <c r="S71" s="40"/>
    </row>
    <row r="72" spans="1:22" ht="14.1" customHeight="1" x14ac:dyDescent="0.25">
      <c r="A72" s="31" t="s">
        <v>86</v>
      </c>
      <c r="B72" s="15">
        <f>SUM(B73:B75)</f>
        <v>0</v>
      </c>
      <c r="C72" s="15"/>
      <c r="D72" s="49">
        <f t="shared" ref="D72:E72" si="18">SUM(D73:D75)</f>
        <v>0</v>
      </c>
      <c r="E72" s="49">
        <f t="shared" si="18"/>
        <v>0</v>
      </c>
      <c r="F72" s="15"/>
      <c r="G72" s="49"/>
      <c r="H72" s="49"/>
      <c r="I72" s="49"/>
      <c r="J72" s="49"/>
      <c r="K72" s="49"/>
      <c r="L72" s="49"/>
      <c r="M72" s="49"/>
      <c r="N72" s="49"/>
      <c r="O72" s="49"/>
      <c r="P72" s="14">
        <f t="shared" si="4"/>
        <v>0</v>
      </c>
      <c r="Q72" s="14"/>
      <c r="R72" s="44"/>
      <c r="S72" s="44"/>
      <c r="T72" s="44"/>
      <c r="U72" s="44"/>
      <c r="V72" s="44"/>
    </row>
    <row r="73" spans="1:22" ht="14.1" customHeight="1" x14ac:dyDescent="0.25">
      <c r="A73" s="32" t="s">
        <v>87</v>
      </c>
      <c r="B73" s="14">
        <v>0</v>
      </c>
      <c r="C73" s="14"/>
      <c r="D73" s="13">
        <v>0</v>
      </c>
      <c r="E73" s="13">
        <v>0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4">
        <f t="shared" si="4"/>
        <v>0</v>
      </c>
      <c r="Q73" s="14"/>
      <c r="R73" s="40"/>
      <c r="S73" s="40"/>
    </row>
    <row r="74" spans="1:22" ht="14.1" customHeight="1" x14ac:dyDescent="0.25">
      <c r="A74" s="32" t="s">
        <v>88</v>
      </c>
      <c r="B74" s="14">
        <v>0</v>
      </c>
      <c r="C74" s="14"/>
      <c r="D74" s="13">
        <v>0</v>
      </c>
      <c r="E74" s="13">
        <v>0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4">
        <f t="shared" si="4"/>
        <v>0</v>
      </c>
      <c r="Q74" s="14"/>
      <c r="R74" s="40"/>
      <c r="S74" s="40"/>
    </row>
    <row r="75" spans="1:22" ht="14.1" customHeight="1" x14ac:dyDescent="0.25">
      <c r="A75" s="32" t="s">
        <v>89</v>
      </c>
      <c r="B75" s="14">
        <v>0</v>
      </c>
      <c r="C75" s="14"/>
      <c r="D75" s="13">
        <v>0</v>
      </c>
      <c r="E75" s="13">
        <v>0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4">
        <f t="shared" si="4"/>
        <v>0</v>
      </c>
      <c r="Q75" s="14"/>
      <c r="R75" s="40"/>
      <c r="S75" s="40"/>
    </row>
    <row r="76" spans="1:22" ht="14.1" customHeight="1" x14ac:dyDescent="0.25">
      <c r="A76" s="1" t="s">
        <v>62</v>
      </c>
      <c r="B76" s="16">
        <f>SUM(B77,B80,B83)</f>
        <v>3929927805.2908101</v>
      </c>
      <c r="C76" s="16"/>
      <c r="D76" s="16">
        <f t="shared" ref="D76:P76" si="19">SUM(D77,D80,D83)</f>
        <v>6890000</v>
      </c>
      <c r="E76" s="16">
        <f t="shared" ref="E76" si="20">SUM(E77,E80,E83)</f>
        <v>5865397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16">
        <f t="shared" si="19"/>
        <v>12755397</v>
      </c>
      <c r="Q76" s="15"/>
      <c r="R76" s="15"/>
      <c r="S76" s="15"/>
    </row>
    <row r="77" spans="1:22" ht="14.1" customHeight="1" x14ac:dyDescent="0.25">
      <c r="A77" s="3" t="s">
        <v>63</v>
      </c>
      <c r="B77" s="15">
        <f>SUM(B78:B79)</f>
        <v>3929927805.2908101</v>
      </c>
      <c r="C77" s="15"/>
      <c r="D77" s="15">
        <f t="shared" ref="D77:P77" si="21">SUM(D78:D79)</f>
        <v>6890000</v>
      </c>
      <c r="E77" s="15">
        <f t="shared" ref="E77" si="22">SUM(E78:E79)</f>
        <v>5865397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>
        <f t="shared" si="21"/>
        <v>12755397</v>
      </c>
      <c r="Q77" s="14"/>
      <c r="R77" s="14"/>
      <c r="S77" s="14"/>
    </row>
    <row r="78" spans="1:22" ht="14.1" customHeight="1" x14ac:dyDescent="0.25">
      <c r="A78" s="5" t="s">
        <v>90</v>
      </c>
      <c r="B78" s="14">
        <v>3798917805.2908101</v>
      </c>
      <c r="C78" s="14"/>
      <c r="D78" s="20">
        <v>6890000</v>
      </c>
      <c r="E78" s="20">
        <v>5865397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>
        <f>+SUM(D78:O78)</f>
        <v>12755397</v>
      </c>
      <c r="Q78" s="13"/>
      <c r="R78" s="13"/>
      <c r="S78" s="13"/>
    </row>
    <row r="79" spans="1:22" ht="14.1" customHeight="1" x14ac:dyDescent="0.25">
      <c r="A79" s="5" t="s">
        <v>91</v>
      </c>
      <c r="B79" s="14">
        <v>131010000</v>
      </c>
      <c r="C79" s="14"/>
      <c r="D79" s="13">
        <v>0</v>
      </c>
      <c r="E79" s="13">
        <v>0</v>
      </c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>
        <f t="shared" ref="P79:P84" si="23">+SUM(D79:O79)</f>
        <v>0</v>
      </c>
      <c r="Q79" s="13"/>
      <c r="R79" s="13"/>
      <c r="S79" s="13"/>
    </row>
    <row r="80" spans="1:22" ht="14.1" customHeight="1" x14ac:dyDescent="0.25">
      <c r="A80" s="31" t="s">
        <v>92</v>
      </c>
      <c r="B80" s="15">
        <f>SUM(B81:B82)</f>
        <v>0</v>
      </c>
      <c r="C80" s="15"/>
      <c r="D80" s="15">
        <f t="shared" ref="D80:E80" si="24">SUM(D81:D82)</f>
        <v>0</v>
      </c>
      <c r="E80" s="15">
        <f t="shared" si="24"/>
        <v>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49">
        <f t="shared" si="23"/>
        <v>0</v>
      </c>
      <c r="Q80" s="13"/>
      <c r="R80" s="14"/>
      <c r="S80" s="14"/>
    </row>
    <row r="81" spans="1:20" ht="14.1" customHeight="1" x14ac:dyDescent="0.25">
      <c r="A81" s="32" t="s">
        <v>93</v>
      </c>
      <c r="B81" s="14">
        <v>0</v>
      </c>
      <c r="C81" s="14"/>
      <c r="D81" s="13">
        <v>0</v>
      </c>
      <c r="E81" s="13">
        <v>0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>
        <f t="shared" si="23"/>
        <v>0</v>
      </c>
      <c r="Q81" s="13"/>
      <c r="R81" s="13"/>
      <c r="S81" s="13"/>
    </row>
    <row r="82" spans="1:20" ht="14.1" customHeight="1" x14ac:dyDescent="0.25">
      <c r="A82" s="32" t="s">
        <v>94</v>
      </c>
      <c r="B82" s="14">
        <v>0</v>
      </c>
      <c r="C82" s="14"/>
      <c r="D82" s="13">
        <v>0</v>
      </c>
      <c r="E82" s="13">
        <v>0</v>
      </c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>
        <f t="shared" si="23"/>
        <v>0</v>
      </c>
      <c r="Q82" s="13"/>
      <c r="R82" s="13"/>
      <c r="S82" s="13"/>
    </row>
    <row r="83" spans="1:20" ht="14.1" customHeight="1" x14ac:dyDescent="0.25">
      <c r="A83" s="31" t="s">
        <v>95</v>
      </c>
      <c r="B83" s="14">
        <f>SUM(B84)</f>
        <v>0</v>
      </c>
      <c r="C83" s="15"/>
      <c r="D83" s="15">
        <f t="shared" ref="D83:P83" si="25">SUM(D84)</f>
        <v>0</v>
      </c>
      <c r="E83" s="15">
        <f t="shared" si="25"/>
        <v>0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>
        <f t="shared" si="25"/>
        <v>0</v>
      </c>
      <c r="Q83" s="13"/>
      <c r="R83" s="14"/>
      <c r="S83" s="14"/>
    </row>
    <row r="84" spans="1:20" ht="14.1" customHeight="1" x14ac:dyDescent="0.25">
      <c r="A84" s="32" t="s">
        <v>96</v>
      </c>
      <c r="B84" s="14">
        <v>0</v>
      </c>
      <c r="C84" s="14"/>
      <c r="D84" s="13">
        <v>0</v>
      </c>
      <c r="E84" s="13"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>
        <f t="shared" si="23"/>
        <v>0</v>
      </c>
      <c r="Q84" s="13"/>
      <c r="R84" s="13"/>
      <c r="S84" s="13"/>
    </row>
    <row r="85" spans="1:20" ht="14.1" customHeight="1" x14ac:dyDescent="0.25">
      <c r="A85" s="6" t="s">
        <v>64</v>
      </c>
      <c r="B85" s="17">
        <f>SUM(B11,B76)</f>
        <v>8448200397.2956295</v>
      </c>
      <c r="C85" s="17"/>
      <c r="D85" s="17">
        <f t="shared" ref="D85:P85" si="26">SUM(D11,D76)</f>
        <v>217872330.85000002</v>
      </c>
      <c r="E85" s="17">
        <f t="shared" ref="E85" si="27">SUM(E11,E76)</f>
        <v>238362254.42000002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>
        <f t="shared" si="26"/>
        <v>456234585.26999998</v>
      </c>
      <c r="Q85" s="45"/>
      <c r="R85" s="51"/>
      <c r="S85" s="45"/>
      <c r="T85" s="45"/>
    </row>
    <row r="86" spans="1:20" ht="14.1" customHeight="1" x14ac:dyDescent="0.25">
      <c r="A86" s="70" t="s">
        <v>103</v>
      </c>
      <c r="B86" s="14"/>
      <c r="C86" s="23"/>
      <c r="E86" s="29"/>
      <c r="F86" s="35"/>
      <c r="G86" s="35"/>
      <c r="H86" s="23"/>
      <c r="I86" s="23"/>
      <c r="J86" s="46"/>
      <c r="K86" s="35"/>
      <c r="N86" s="27"/>
    </row>
    <row r="87" spans="1:20" x14ac:dyDescent="0.25">
      <c r="A87" s="70" t="s">
        <v>104</v>
      </c>
      <c r="B87" s="14"/>
      <c r="D87" s="14"/>
      <c r="E87" s="14"/>
      <c r="F87" s="36"/>
      <c r="L87" s="14"/>
      <c r="M87" s="14"/>
      <c r="N87" s="14"/>
      <c r="O87" s="14"/>
      <c r="P87" s="14"/>
      <c r="Q87" s="14"/>
      <c r="R87" s="14"/>
      <c r="S87" s="14"/>
    </row>
    <row r="88" spans="1:20" x14ac:dyDescent="0.25">
      <c r="A88" s="70" t="s">
        <v>105</v>
      </c>
      <c r="D88" s="14"/>
      <c r="E88" s="14"/>
      <c r="F88" s="37"/>
      <c r="G88" s="14"/>
      <c r="N88" s="14"/>
      <c r="O88" s="14"/>
      <c r="P88" s="14"/>
      <c r="Q88" s="14"/>
      <c r="R88" s="14"/>
      <c r="S88" s="14"/>
    </row>
    <row r="89" spans="1:20" x14ac:dyDescent="0.25">
      <c r="A89" s="70" t="s">
        <v>106</v>
      </c>
      <c r="B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:20" x14ac:dyDescent="0.25"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1:20" x14ac:dyDescent="0.25">
      <c r="E91" s="14"/>
      <c r="P91" s="14"/>
      <c r="Q91" s="14"/>
      <c r="R91" s="14"/>
      <c r="S91" s="14"/>
    </row>
    <row r="92" spans="1:20" x14ac:dyDescent="0.25">
      <c r="E92" s="14"/>
      <c r="P92" s="14"/>
      <c r="Q92" s="14"/>
      <c r="R92" s="14"/>
      <c r="S92" s="14"/>
    </row>
    <row r="93" spans="1:20" x14ac:dyDescent="0.25">
      <c r="E93" s="14"/>
      <c r="P93" s="14"/>
      <c r="Q93" s="14"/>
      <c r="R93" s="14"/>
      <c r="S93" s="14"/>
    </row>
    <row r="94" spans="1:20" x14ac:dyDescent="0.25">
      <c r="E94" s="14"/>
      <c r="P94" s="14"/>
      <c r="Q94" s="14"/>
      <c r="R94" s="14"/>
      <c r="S94" s="14"/>
    </row>
    <row r="95" spans="1:20" x14ac:dyDescent="0.25">
      <c r="E95" s="14"/>
      <c r="P95" s="14"/>
      <c r="Q95" s="14"/>
      <c r="R95" s="14"/>
      <c r="S95" s="14"/>
    </row>
    <row r="96" spans="1:20" x14ac:dyDescent="0.25">
      <c r="E96" s="14"/>
      <c r="P96" s="14"/>
      <c r="Q96" s="14"/>
      <c r="R96" s="14"/>
      <c r="S96" s="14"/>
    </row>
    <row r="97" spans="5:19" x14ac:dyDescent="0.25">
      <c r="E97" s="14"/>
      <c r="P97" s="14"/>
      <c r="Q97" s="14"/>
      <c r="R97" s="14"/>
      <c r="S97" s="14"/>
    </row>
    <row r="98" spans="5:19" x14ac:dyDescent="0.25">
      <c r="E98" s="14"/>
      <c r="P98" s="14"/>
      <c r="Q98" s="14"/>
      <c r="R98" s="14"/>
      <c r="S98" s="14"/>
    </row>
    <row r="99" spans="5:19" x14ac:dyDescent="0.25">
      <c r="E99" s="14"/>
      <c r="P99" s="14"/>
      <c r="Q99" s="14"/>
      <c r="R99" s="14"/>
      <c r="S99" s="14"/>
    </row>
    <row r="100" spans="5:19" x14ac:dyDescent="0.25">
      <c r="E100" s="14"/>
      <c r="P100" s="14"/>
      <c r="Q100" s="14"/>
      <c r="R100" s="14"/>
      <c r="S100" s="14"/>
    </row>
    <row r="101" spans="5:19" x14ac:dyDescent="0.25">
      <c r="E101" s="14"/>
      <c r="P101" s="14"/>
      <c r="Q101" s="14"/>
      <c r="R101" s="14"/>
      <c r="S101" s="14"/>
    </row>
    <row r="102" spans="5:19" x14ac:dyDescent="0.25">
      <c r="E102" s="14"/>
      <c r="P102" s="14"/>
      <c r="Q102" s="14"/>
      <c r="R102" s="14"/>
      <c r="S102" s="14"/>
    </row>
    <row r="103" spans="5:19" x14ac:dyDescent="0.25">
      <c r="E103" s="14"/>
      <c r="P103" s="14"/>
      <c r="Q103" s="14"/>
      <c r="R103" s="14"/>
      <c r="S103" s="14"/>
    </row>
    <row r="104" spans="5:19" x14ac:dyDescent="0.25">
      <c r="E104" s="14"/>
      <c r="P104" s="14"/>
      <c r="Q104" s="14"/>
      <c r="R104" s="14"/>
      <c r="S104" s="14"/>
    </row>
    <row r="105" spans="5:19" x14ac:dyDescent="0.25">
      <c r="E105" s="14"/>
      <c r="P105" s="14"/>
      <c r="Q105" s="14"/>
      <c r="R105" s="14"/>
      <c r="S105" s="14"/>
    </row>
    <row r="106" spans="5:19" x14ac:dyDescent="0.25">
      <c r="E106" s="14"/>
      <c r="P106" s="14"/>
      <c r="Q106" s="14"/>
      <c r="R106" s="14"/>
      <c r="S106" s="14"/>
    </row>
    <row r="107" spans="5:19" x14ac:dyDescent="0.25">
      <c r="E107" s="14"/>
      <c r="P107" s="14"/>
      <c r="Q107" s="14"/>
      <c r="R107" s="14"/>
      <c r="S107" s="14"/>
    </row>
    <row r="108" spans="5:19" x14ac:dyDescent="0.25">
      <c r="E108" s="14"/>
      <c r="P108" s="14"/>
      <c r="Q108" s="14"/>
      <c r="R108" s="14"/>
      <c r="S108" s="14"/>
    </row>
    <row r="109" spans="5:19" x14ac:dyDescent="0.25">
      <c r="E109" s="14"/>
      <c r="P109" s="14"/>
      <c r="Q109" s="14"/>
      <c r="R109" s="14"/>
      <c r="S109" s="14"/>
    </row>
    <row r="110" spans="5:19" x14ac:dyDescent="0.25">
      <c r="E110" s="14"/>
      <c r="P110" s="14"/>
      <c r="Q110" s="14"/>
      <c r="R110" s="14"/>
      <c r="S110" s="14"/>
    </row>
    <row r="111" spans="5:19" x14ac:dyDescent="0.25">
      <c r="E111" s="14"/>
      <c r="P111" s="14"/>
      <c r="Q111" s="14"/>
      <c r="R111" s="14"/>
      <c r="S111" s="14"/>
    </row>
    <row r="112" spans="5:19" x14ac:dyDescent="0.25">
      <c r="E112" s="14"/>
      <c r="P112" s="14"/>
      <c r="Q112" s="14"/>
      <c r="R112" s="14"/>
      <c r="S112" s="14"/>
    </row>
    <row r="113" spans="1:19" x14ac:dyDescent="0.25">
      <c r="E113" s="14"/>
      <c r="P113" s="14"/>
      <c r="Q113" s="14"/>
      <c r="R113" s="14"/>
      <c r="S113" s="14"/>
    </row>
    <row r="115" spans="1:19" ht="14.45" customHeight="1" x14ac:dyDescent="0.25">
      <c r="A115" s="24" t="s">
        <v>79</v>
      </c>
      <c r="B115" s="25"/>
      <c r="C115" s="25"/>
      <c r="G115" s="14"/>
      <c r="K115" s="57" t="s">
        <v>100</v>
      </c>
      <c r="L115" s="57"/>
      <c r="M115" s="57"/>
      <c r="N115" s="57"/>
    </row>
    <row r="116" spans="1:19" ht="15.75" x14ac:dyDescent="0.25">
      <c r="A116" s="22" t="s">
        <v>80</v>
      </c>
      <c r="B116" s="26"/>
      <c r="G116" s="14"/>
      <c r="K116" s="58" t="s">
        <v>102</v>
      </c>
      <c r="L116" s="58"/>
      <c r="M116" s="58"/>
      <c r="N116" s="58"/>
    </row>
    <row r="121" spans="1:19" x14ac:dyDescent="0.25">
      <c r="A121" s="18"/>
    </row>
    <row r="122" spans="1:19" ht="15.75" x14ac:dyDescent="0.25">
      <c r="A122" s="19"/>
    </row>
  </sheetData>
  <mergeCells count="10">
    <mergeCell ref="D9:P9"/>
    <mergeCell ref="K115:N115"/>
    <mergeCell ref="K116:N116"/>
    <mergeCell ref="A9:A10"/>
    <mergeCell ref="A3:P3"/>
    <mergeCell ref="A5:P5"/>
    <mergeCell ref="A6:P6"/>
    <mergeCell ref="A7:P7"/>
    <mergeCell ref="B9:B10"/>
    <mergeCell ref="C9:C10"/>
  </mergeCells>
  <printOptions horizontalCentered="1"/>
  <pageMargins left="0.19685039370078741" right="0.19685039370078741" top="0.19685039370078741" bottom="3.937007874015748E-2" header="0.31496062992125984" footer="0.31496062992125984"/>
  <pageSetup scale="35" orientation="landscape" r:id="rId1"/>
  <ignoredErrors>
    <ignoredError sqref="P18 P28 P38 P47 P54 P64 P69 P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6EE5-12D4-4390-93FD-B1CA72631CF3}">
  <dimension ref="A3:O124"/>
  <sheetViews>
    <sheetView showGridLines="0" view="pageBreakPreview" zoomScale="85" zoomScaleNormal="85" zoomScaleSheetLayoutView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16" sqref="A16"/>
    </sheetView>
  </sheetViews>
  <sheetFormatPr defaultColWidth="11.42578125" defaultRowHeight="15" x14ac:dyDescent="0.25"/>
  <cols>
    <col min="1" max="1" width="93.7109375" style="10" customWidth="1"/>
    <col min="2" max="6" width="16.7109375" customWidth="1"/>
    <col min="7" max="7" width="16.85546875" style="14" bestFit="1" customWidth="1"/>
    <col min="8" max="8" width="13.7109375" customWidth="1"/>
    <col min="9" max="9" width="13.28515625" bestFit="1" customWidth="1"/>
    <col min="10" max="10" width="13.7109375" customWidth="1"/>
    <col min="11" max="11" width="17.5703125" customWidth="1"/>
    <col min="12" max="13" width="13.7109375" customWidth="1"/>
    <col min="14" max="14" width="19.140625" bestFit="1" customWidth="1"/>
  </cols>
  <sheetData>
    <row r="3" spans="1:15" ht="28.5" x14ac:dyDescent="0.25">
      <c r="A3" s="60" t="s">
        <v>78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5" ht="15.75" x14ac:dyDescent="0.25">
      <c r="A4" s="62" t="s">
        <v>101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5" ht="15.75" x14ac:dyDescent="0.25">
      <c r="A5" s="64" t="s">
        <v>97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5" ht="15.75" x14ac:dyDescent="0.25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5" ht="7.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5" x14ac:dyDescent="0.25">
      <c r="A8" s="11" t="s">
        <v>1</v>
      </c>
      <c r="B8" s="7" t="s">
        <v>66</v>
      </c>
      <c r="C8" s="7" t="s">
        <v>67</v>
      </c>
      <c r="D8" s="7" t="s">
        <v>68</v>
      </c>
      <c r="E8" s="7" t="s">
        <v>69</v>
      </c>
      <c r="F8" s="8" t="s">
        <v>70</v>
      </c>
      <c r="G8" s="21" t="s">
        <v>71</v>
      </c>
      <c r="H8" s="8" t="s">
        <v>72</v>
      </c>
      <c r="I8" s="7" t="s">
        <v>73</v>
      </c>
      <c r="J8" s="7" t="s">
        <v>74</v>
      </c>
      <c r="K8" s="7" t="s">
        <v>75</v>
      </c>
      <c r="L8" s="7" t="s">
        <v>76</v>
      </c>
      <c r="M8" s="7" t="s">
        <v>98</v>
      </c>
      <c r="N8" s="7" t="s">
        <v>77</v>
      </c>
    </row>
    <row r="9" spans="1:15" ht="14.1" customHeight="1" x14ac:dyDescent="0.25">
      <c r="A9" s="30" t="s">
        <v>4</v>
      </c>
      <c r="B9" s="16">
        <f t="shared" ref="B9:N9" si="0">SUM(B10,B16,B26,B36,B45,B52,B62,B67,B70)</f>
        <v>210982330.85000002</v>
      </c>
      <c r="C9" s="16">
        <f t="shared" si="0"/>
        <v>232496857.42000002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>
        <f t="shared" si="0"/>
        <v>443479188.26999998</v>
      </c>
    </row>
    <row r="10" spans="1:15" ht="14.1" customHeight="1" x14ac:dyDescent="0.25">
      <c r="A10" s="31" t="s">
        <v>5</v>
      </c>
      <c r="B10" s="15">
        <f t="shared" ref="B10:N10" si="1">SUM(B11:B15)</f>
        <v>159433913.34</v>
      </c>
      <c r="C10" s="15">
        <f t="shared" si="1"/>
        <v>173735110.92000002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>
        <f t="shared" si="1"/>
        <v>333169024.25999999</v>
      </c>
    </row>
    <row r="11" spans="1:15" ht="14.1" customHeight="1" x14ac:dyDescent="0.25">
      <c r="A11" s="32" t="s">
        <v>6</v>
      </c>
      <c r="B11" s="13">
        <v>114993481.5</v>
      </c>
      <c r="C11" s="13">
        <v>126614612.13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>
        <f>+SUM(B11:M11)</f>
        <v>241608093.63</v>
      </c>
    </row>
    <row r="12" spans="1:15" ht="14.1" customHeight="1" x14ac:dyDescent="0.25">
      <c r="A12" s="32" t="s">
        <v>7</v>
      </c>
      <c r="B12" s="13">
        <v>19677197.239999998</v>
      </c>
      <c r="C12" s="13">
        <v>20790549.920000006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>
        <f t="shared" ref="N12:N15" si="2">+SUM(B12:M12)</f>
        <v>40467747.160000004</v>
      </c>
    </row>
    <row r="13" spans="1:15" ht="14.1" customHeight="1" x14ac:dyDescent="0.25">
      <c r="A13" s="32" t="s">
        <v>8</v>
      </c>
      <c r="B13" s="13">
        <v>2084455.51</v>
      </c>
      <c r="C13" s="13">
        <v>2084455.51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>
        <f t="shared" si="2"/>
        <v>4168911.02</v>
      </c>
      <c r="O13" s="52"/>
    </row>
    <row r="14" spans="1:15" ht="14.1" customHeight="1" x14ac:dyDescent="0.25">
      <c r="A14" s="32" t="s">
        <v>9</v>
      </c>
      <c r="B14" s="13">
        <v>8318460.7199999969</v>
      </c>
      <c r="C14" s="13">
        <v>9602836.0800000019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>
        <f t="shared" si="2"/>
        <v>17921296.799999997</v>
      </c>
    </row>
    <row r="15" spans="1:15" ht="14.1" customHeight="1" x14ac:dyDescent="0.25">
      <c r="A15" s="32" t="s">
        <v>10</v>
      </c>
      <c r="B15" s="13">
        <v>14360318.369999994</v>
      </c>
      <c r="C15" s="13">
        <v>14642657.279999999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>
        <f t="shared" si="2"/>
        <v>29002975.649999991</v>
      </c>
    </row>
    <row r="16" spans="1:15" ht="14.1" customHeight="1" x14ac:dyDescent="0.25">
      <c r="A16" s="31" t="s">
        <v>11</v>
      </c>
      <c r="B16" s="49">
        <f t="shared" ref="B16:N16" si="3">SUM(B17:B25)</f>
        <v>24445458.520000003</v>
      </c>
      <c r="C16" s="49">
        <f t="shared" ref="C16" si="4">SUM(C17:C25)</f>
        <v>23341957.899999999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15">
        <f t="shared" si="3"/>
        <v>47787416.420000002</v>
      </c>
    </row>
    <row r="17" spans="1:14" ht="14.1" customHeight="1" x14ac:dyDescent="0.25">
      <c r="A17" s="32" t="s">
        <v>12</v>
      </c>
      <c r="B17" s="13">
        <v>2248869.6800000002</v>
      </c>
      <c r="C17" s="13">
        <v>4237235.47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>
        <f t="shared" ref="N17:N25" si="5">+SUM(B17:M17)</f>
        <v>6486105.1500000004</v>
      </c>
    </row>
    <row r="18" spans="1:14" ht="14.1" customHeight="1" x14ac:dyDescent="0.25">
      <c r="A18" s="32" t="s">
        <v>13</v>
      </c>
      <c r="B18" s="13">
        <v>6441095.4000000004</v>
      </c>
      <c r="C18" s="13">
        <v>1043292.96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>
        <f t="shared" si="5"/>
        <v>7484388.3600000003</v>
      </c>
    </row>
    <row r="19" spans="1:14" ht="14.1" customHeight="1" x14ac:dyDescent="0.25">
      <c r="A19" s="32" t="s">
        <v>14</v>
      </c>
      <c r="B19" s="13">
        <v>561113.25</v>
      </c>
      <c r="C19" s="13">
        <v>3569806.8000000003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>
        <f t="shared" si="5"/>
        <v>4130920.0500000003</v>
      </c>
    </row>
    <row r="20" spans="1:14" ht="14.1" customHeight="1" x14ac:dyDescent="0.25">
      <c r="A20" s="32" t="s">
        <v>15</v>
      </c>
      <c r="B20" s="13">
        <v>21040.640000000014</v>
      </c>
      <c r="C20" s="13">
        <v>509967.16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>
        <f t="shared" si="5"/>
        <v>531007.80000000005</v>
      </c>
    </row>
    <row r="21" spans="1:14" ht="14.1" customHeight="1" x14ac:dyDescent="0.25">
      <c r="A21" s="32" t="s">
        <v>16</v>
      </c>
      <c r="B21" s="13">
        <v>1675651.8</v>
      </c>
      <c r="C21" s="13">
        <v>2053664.5199999998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>
        <f t="shared" si="5"/>
        <v>3729316.32</v>
      </c>
    </row>
    <row r="22" spans="1:14" ht="14.1" customHeight="1" x14ac:dyDescent="0.25">
      <c r="A22" s="32" t="s">
        <v>17</v>
      </c>
      <c r="B22" s="13">
        <v>4792333.0599999996</v>
      </c>
      <c r="C22" s="13">
        <v>6058156.7299999995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f t="shared" si="5"/>
        <v>10850489.789999999</v>
      </c>
    </row>
    <row r="23" spans="1:14" ht="14.1" customHeight="1" x14ac:dyDescent="0.25">
      <c r="A23" s="32" t="s">
        <v>18</v>
      </c>
      <c r="B23" s="13">
        <v>261848.35</v>
      </c>
      <c r="C23" s="13">
        <v>397849.08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>
        <f t="shared" si="5"/>
        <v>659697.43000000005</v>
      </c>
    </row>
    <row r="24" spans="1:14" ht="14.1" customHeight="1" x14ac:dyDescent="0.25">
      <c r="A24" s="32" t="s">
        <v>19</v>
      </c>
      <c r="B24" s="13">
        <v>7803915.3399999999</v>
      </c>
      <c r="C24" s="13">
        <v>5099956.18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>
        <f t="shared" si="5"/>
        <v>12903871.52</v>
      </c>
    </row>
    <row r="25" spans="1:14" ht="14.1" customHeight="1" x14ac:dyDescent="0.25">
      <c r="A25" s="32" t="s">
        <v>20</v>
      </c>
      <c r="B25" s="13">
        <v>639591</v>
      </c>
      <c r="C25" s="13">
        <v>372029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>
        <f t="shared" si="5"/>
        <v>1011620</v>
      </c>
    </row>
    <row r="26" spans="1:14" ht="14.1" customHeight="1" x14ac:dyDescent="0.25">
      <c r="A26" s="31" t="s">
        <v>21</v>
      </c>
      <c r="B26" s="49">
        <f t="shared" ref="B26:N26" si="6">SUM(B27:B35)</f>
        <v>661346.43000000005</v>
      </c>
      <c r="C26" s="49">
        <f t="shared" ref="C26" si="7">SUM(C27:C35)</f>
        <v>2366429.4700000016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15">
        <f t="shared" si="6"/>
        <v>3027775.9000000018</v>
      </c>
    </row>
    <row r="27" spans="1:14" ht="14.1" customHeight="1" x14ac:dyDescent="0.25">
      <c r="A27" s="32" t="s">
        <v>22</v>
      </c>
      <c r="B27" s="13">
        <v>24636.989999999991</v>
      </c>
      <c r="C27" s="13">
        <v>1584523.3400000017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>
        <f t="shared" ref="N27:N35" si="8">+SUM(B27:M27)</f>
        <v>1609160.3300000017</v>
      </c>
    </row>
    <row r="28" spans="1:14" ht="14.1" customHeight="1" x14ac:dyDescent="0.25">
      <c r="A28" s="32" t="s">
        <v>23</v>
      </c>
      <c r="B28" s="13">
        <v>0</v>
      </c>
      <c r="C28" s="13">
        <v>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>
        <f t="shared" si="8"/>
        <v>0</v>
      </c>
    </row>
    <row r="29" spans="1:14" ht="14.1" customHeight="1" x14ac:dyDescent="0.25">
      <c r="A29" s="32" t="s">
        <v>24</v>
      </c>
      <c r="B29" s="13">
        <v>139998.81000000008</v>
      </c>
      <c r="C29" s="13">
        <v>25999.999999999996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>
        <f t="shared" si="8"/>
        <v>165998.81000000008</v>
      </c>
    </row>
    <row r="30" spans="1:14" ht="14.1" customHeight="1" x14ac:dyDescent="0.25">
      <c r="A30" s="32" t="s">
        <v>25</v>
      </c>
      <c r="B30" s="13">
        <v>0</v>
      </c>
      <c r="C30" s="13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>
        <f t="shared" si="8"/>
        <v>0</v>
      </c>
    </row>
    <row r="31" spans="1:14" ht="14.1" customHeight="1" x14ac:dyDescent="0.25">
      <c r="A31" s="32" t="s">
        <v>26</v>
      </c>
      <c r="B31" s="13">
        <v>0</v>
      </c>
      <c r="C31" s="13">
        <v>0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>
        <f t="shared" si="8"/>
        <v>0</v>
      </c>
    </row>
    <row r="32" spans="1:14" ht="14.1" customHeight="1" x14ac:dyDescent="0.25">
      <c r="A32" s="32" t="s">
        <v>27</v>
      </c>
      <c r="B32" s="13">
        <v>0</v>
      </c>
      <c r="C32" s="13"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>
        <f t="shared" si="8"/>
        <v>0</v>
      </c>
    </row>
    <row r="33" spans="1:14" ht="14.1" customHeight="1" x14ac:dyDescent="0.25">
      <c r="A33" s="32" t="s">
        <v>28</v>
      </c>
      <c r="B33" s="13">
        <v>273934.67</v>
      </c>
      <c r="C33" s="13">
        <v>226884.40000000002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>
        <f t="shared" si="8"/>
        <v>500819.07</v>
      </c>
    </row>
    <row r="34" spans="1:14" ht="14.1" customHeight="1" x14ac:dyDescent="0.25">
      <c r="A34" s="32" t="s">
        <v>29</v>
      </c>
      <c r="B34" s="13">
        <v>0</v>
      </c>
      <c r="C34" s="13">
        <v>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>
        <f t="shared" si="8"/>
        <v>0</v>
      </c>
    </row>
    <row r="35" spans="1:14" ht="14.1" customHeight="1" x14ac:dyDescent="0.25">
      <c r="A35" s="32" t="s">
        <v>30</v>
      </c>
      <c r="B35" s="13">
        <v>222775.96</v>
      </c>
      <c r="C35" s="13">
        <v>529021.73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>
        <f t="shared" si="8"/>
        <v>751797.69</v>
      </c>
    </row>
    <row r="36" spans="1:14" ht="14.1" customHeight="1" x14ac:dyDescent="0.25">
      <c r="A36" s="31" t="s">
        <v>31</v>
      </c>
      <c r="B36" s="15">
        <f>SUM(B37:B44)</f>
        <v>22476713.050000001</v>
      </c>
      <c r="C36" s="15">
        <f>SUM(C37:C44)</f>
        <v>27128879.950000003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>
        <f t="shared" ref="N36" si="9">SUM(N37:N44)</f>
        <v>49605593</v>
      </c>
    </row>
    <row r="37" spans="1:14" ht="14.1" customHeight="1" x14ac:dyDescent="0.25">
      <c r="A37" s="32" t="s">
        <v>32</v>
      </c>
      <c r="B37" s="13">
        <v>22476713.050000001</v>
      </c>
      <c r="C37" s="13">
        <v>24537543.650000002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>
        <f t="shared" ref="N37:N44" si="10">+SUM(B37:M37)</f>
        <v>47014256.700000003</v>
      </c>
    </row>
    <row r="38" spans="1:14" ht="14.1" customHeight="1" x14ac:dyDescent="0.25">
      <c r="A38" s="32" t="s">
        <v>33</v>
      </c>
      <c r="B38" s="13">
        <v>0</v>
      </c>
      <c r="C38" s="13">
        <v>2011073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>
        <f t="shared" si="10"/>
        <v>2011073</v>
      </c>
    </row>
    <row r="39" spans="1:14" ht="14.1" customHeight="1" x14ac:dyDescent="0.25">
      <c r="A39" s="32" t="s">
        <v>34</v>
      </c>
      <c r="B39" s="13">
        <v>0</v>
      </c>
      <c r="C39" s="13">
        <v>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f t="shared" si="10"/>
        <v>0</v>
      </c>
    </row>
    <row r="40" spans="1:14" ht="14.1" customHeight="1" x14ac:dyDescent="0.25">
      <c r="A40" s="32" t="s">
        <v>35</v>
      </c>
      <c r="B40" s="13">
        <v>0</v>
      </c>
      <c r="C40" s="13">
        <v>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>
        <f t="shared" si="10"/>
        <v>0</v>
      </c>
    </row>
    <row r="41" spans="1:14" ht="14.1" customHeight="1" x14ac:dyDescent="0.25">
      <c r="A41" s="32" t="s">
        <v>36</v>
      </c>
      <c r="B41" s="13">
        <v>0</v>
      </c>
      <c r="C41" s="13">
        <v>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>
        <f t="shared" si="10"/>
        <v>0</v>
      </c>
    </row>
    <row r="42" spans="1:14" ht="14.1" customHeight="1" x14ac:dyDescent="0.25">
      <c r="A42" s="32" t="s">
        <v>37</v>
      </c>
      <c r="B42" s="13">
        <v>0</v>
      </c>
      <c r="C42" s="13">
        <v>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>
        <f t="shared" si="10"/>
        <v>0</v>
      </c>
    </row>
    <row r="43" spans="1:14" ht="14.1" customHeight="1" x14ac:dyDescent="0.25">
      <c r="A43" s="32" t="s">
        <v>38</v>
      </c>
      <c r="B43" s="13">
        <v>0</v>
      </c>
      <c r="C43" s="13">
        <v>580263.30000000005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>
        <f t="shared" si="10"/>
        <v>580263.30000000005</v>
      </c>
    </row>
    <row r="44" spans="1:14" ht="14.1" customHeight="1" x14ac:dyDescent="0.25">
      <c r="A44" s="32" t="s">
        <v>39</v>
      </c>
      <c r="B44" s="13">
        <v>0</v>
      </c>
      <c r="C44" s="13">
        <v>0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>
        <f t="shared" si="10"/>
        <v>0</v>
      </c>
    </row>
    <row r="45" spans="1:14" ht="14.1" customHeight="1" x14ac:dyDescent="0.25">
      <c r="A45" s="31" t="s">
        <v>40</v>
      </c>
      <c r="B45" s="49">
        <f>SUM(B46:B51)</f>
        <v>0</v>
      </c>
      <c r="C45" s="49">
        <f t="shared" ref="C45" si="11">SUM(C46:C51)</f>
        <v>0</v>
      </c>
      <c r="D45" s="15"/>
      <c r="E45" s="49"/>
      <c r="F45" s="49"/>
      <c r="G45" s="49"/>
      <c r="H45" s="49"/>
      <c r="I45" s="49"/>
      <c r="J45" s="49"/>
      <c r="K45" s="49"/>
      <c r="L45" s="49"/>
      <c r="M45" s="49"/>
      <c r="N45" s="49">
        <f t="shared" ref="N45" si="12">SUM(N46:N51)</f>
        <v>0</v>
      </c>
    </row>
    <row r="46" spans="1:14" ht="14.1" customHeight="1" x14ac:dyDescent="0.25">
      <c r="A46" s="32" t="s">
        <v>41</v>
      </c>
      <c r="B46" s="13">
        <v>0</v>
      </c>
      <c r="C46" s="13">
        <v>0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f t="shared" ref="N46:N51" si="13">+SUM(B46:M46)</f>
        <v>0</v>
      </c>
    </row>
    <row r="47" spans="1:14" ht="14.1" customHeight="1" x14ac:dyDescent="0.25">
      <c r="A47" s="32" t="s">
        <v>42</v>
      </c>
      <c r="B47" s="13">
        <v>0</v>
      </c>
      <c r="C47" s="13">
        <v>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>
        <f t="shared" si="13"/>
        <v>0</v>
      </c>
    </row>
    <row r="48" spans="1:14" ht="14.1" customHeight="1" x14ac:dyDescent="0.25">
      <c r="A48" s="32" t="s">
        <v>43</v>
      </c>
      <c r="B48" s="13">
        <v>0</v>
      </c>
      <c r="C48" s="13">
        <v>0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>
        <f t="shared" si="13"/>
        <v>0</v>
      </c>
    </row>
    <row r="49" spans="1:14" ht="14.1" customHeight="1" x14ac:dyDescent="0.25">
      <c r="A49" s="32" t="s">
        <v>44</v>
      </c>
      <c r="B49" s="13">
        <v>0</v>
      </c>
      <c r="C49" s="13">
        <v>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>
        <f t="shared" si="13"/>
        <v>0</v>
      </c>
    </row>
    <row r="50" spans="1:14" ht="14.1" customHeight="1" x14ac:dyDescent="0.25">
      <c r="A50" s="32" t="s">
        <v>45</v>
      </c>
      <c r="B50" s="13">
        <v>0</v>
      </c>
      <c r="C50" s="13">
        <v>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>
        <f t="shared" si="13"/>
        <v>0</v>
      </c>
    </row>
    <row r="51" spans="1:14" ht="14.1" customHeight="1" x14ac:dyDescent="0.25">
      <c r="A51" s="32" t="s">
        <v>46</v>
      </c>
      <c r="B51" s="13">
        <v>0</v>
      </c>
      <c r="C51" s="13">
        <v>0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>
        <f t="shared" si="13"/>
        <v>0</v>
      </c>
    </row>
    <row r="52" spans="1:14" ht="14.1" customHeight="1" x14ac:dyDescent="0.25">
      <c r="A52" s="31" t="s">
        <v>47</v>
      </c>
      <c r="B52" s="49">
        <f>SUM(B53:B61)</f>
        <v>3964899.51</v>
      </c>
      <c r="C52" s="49">
        <f t="shared" ref="C52" si="14">SUM(C53:C61)</f>
        <v>5744476.6600000001</v>
      </c>
      <c r="D52" s="15"/>
      <c r="E52" s="49"/>
      <c r="F52" s="49"/>
      <c r="G52" s="49"/>
      <c r="H52" s="49"/>
      <c r="I52" s="49"/>
      <c r="J52" s="49"/>
      <c r="K52" s="49"/>
      <c r="L52" s="49"/>
      <c r="M52" s="49"/>
      <c r="N52" s="15">
        <f t="shared" ref="N52" si="15">SUM(N53:N61)</f>
        <v>9709376.1700000018</v>
      </c>
    </row>
    <row r="53" spans="1:14" ht="14.1" customHeight="1" x14ac:dyDescent="0.25">
      <c r="A53" s="32" t="s">
        <v>48</v>
      </c>
      <c r="B53" s="13">
        <v>202780.48</v>
      </c>
      <c r="C53" s="13">
        <v>226321.1999999999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>
        <f t="shared" ref="N53:N61" si="16">+SUM(B53:M53)</f>
        <v>429101.67999999993</v>
      </c>
    </row>
    <row r="54" spans="1:14" ht="14.1" customHeight="1" x14ac:dyDescent="0.25">
      <c r="A54" s="32" t="s">
        <v>49</v>
      </c>
      <c r="B54" s="13">
        <v>149280</v>
      </c>
      <c r="C54" s="13">
        <v>147222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>
        <f t="shared" si="16"/>
        <v>296502</v>
      </c>
    </row>
    <row r="55" spans="1:14" ht="14.1" customHeight="1" x14ac:dyDescent="0.25">
      <c r="A55" s="32" t="s">
        <v>50</v>
      </c>
      <c r="B55" s="13">
        <v>18389</v>
      </c>
      <c r="C55" s="13">
        <v>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>
        <f t="shared" si="16"/>
        <v>18389</v>
      </c>
    </row>
    <row r="56" spans="1:14" ht="14.1" customHeight="1" x14ac:dyDescent="0.25">
      <c r="A56" s="32" t="s">
        <v>51</v>
      </c>
      <c r="B56" s="13">
        <v>0</v>
      </c>
      <c r="C56" s="13">
        <v>0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>
        <f t="shared" si="16"/>
        <v>0</v>
      </c>
    </row>
    <row r="57" spans="1:14" ht="14.1" customHeight="1" x14ac:dyDescent="0.25">
      <c r="A57" s="32" t="s">
        <v>52</v>
      </c>
      <c r="B57" s="13">
        <v>116195.00999999998</v>
      </c>
      <c r="C57" s="13">
        <v>720115.61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>
        <f t="shared" si="16"/>
        <v>836310.62</v>
      </c>
    </row>
    <row r="58" spans="1:14" ht="14.1" customHeight="1" x14ac:dyDescent="0.25">
      <c r="A58" s="32" t="s">
        <v>53</v>
      </c>
      <c r="B58" s="13">
        <v>0</v>
      </c>
      <c r="C58" s="13">
        <v>0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>
        <f t="shared" si="16"/>
        <v>0</v>
      </c>
    </row>
    <row r="59" spans="1:14" ht="14.1" customHeight="1" x14ac:dyDescent="0.25">
      <c r="A59" s="32" t="s">
        <v>54</v>
      </c>
      <c r="B59" s="13">
        <v>0</v>
      </c>
      <c r="C59" s="13">
        <v>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>
        <f t="shared" si="16"/>
        <v>0</v>
      </c>
    </row>
    <row r="60" spans="1:14" ht="14.1" customHeight="1" x14ac:dyDescent="0.25">
      <c r="A60" s="32" t="s">
        <v>55</v>
      </c>
      <c r="B60" s="13">
        <v>3478255.02</v>
      </c>
      <c r="C60" s="13">
        <v>4650817.8500000006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>
        <f t="shared" si="16"/>
        <v>8129072.870000001</v>
      </c>
    </row>
    <row r="61" spans="1:14" ht="14.1" customHeight="1" x14ac:dyDescent="0.25">
      <c r="A61" s="32" t="s">
        <v>56</v>
      </c>
      <c r="B61" s="13">
        <v>0</v>
      </c>
      <c r="C61" s="13">
        <v>0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>
        <f t="shared" si="16"/>
        <v>0</v>
      </c>
    </row>
    <row r="62" spans="1:14" ht="14.1" customHeight="1" x14ac:dyDescent="0.25">
      <c r="A62" s="31" t="s">
        <v>57</v>
      </c>
      <c r="B62" s="49">
        <f>SUM(B63:B66)</f>
        <v>0</v>
      </c>
      <c r="C62" s="49">
        <f t="shared" ref="C62" si="17">SUM(C63:C66)</f>
        <v>180002.52</v>
      </c>
      <c r="D62" s="15"/>
      <c r="E62" s="49"/>
      <c r="F62" s="49"/>
      <c r="G62" s="49"/>
      <c r="H62" s="49"/>
      <c r="I62" s="49"/>
      <c r="J62" s="49"/>
      <c r="K62" s="49"/>
      <c r="L62" s="49"/>
      <c r="M62" s="49"/>
      <c r="N62" s="15">
        <f t="shared" ref="N62" si="18">SUM(N63:N66)</f>
        <v>180002.52</v>
      </c>
    </row>
    <row r="63" spans="1:14" ht="14.1" customHeight="1" x14ac:dyDescent="0.25">
      <c r="A63" s="32" t="s">
        <v>58</v>
      </c>
      <c r="B63" s="13">
        <v>0</v>
      </c>
      <c r="C63" s="13">
        <v>180002.52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>
        <f>+SUM(B63:M63)</f>
        <v>180002.52</v>
      </c>
    </row>
    <row r="64" spans="1:14" ht="14.1" customHeight="1" x14ac:dyDescent="0.25">
      <c r="A64" s="32" t="s">
        <v>59</v>
      </c>
      <c r="B64" s="13">
        <v>0</v>
      </c>
      <c r="C64" s="13">
        <v>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>
        <f t="shared" ref="N64:N66" si="19">+SUM(B64:M64)</f>
        <v>0</v>
      </c>
    </row>
    <row r="65" spans="1:14" ht="14.1" customHeight="1" x14ac:dyDescent="0.25">
      <c r="A65" s="32" t="s">
        <v>60</v>
      </c>
      <c r="B65" s="13">
        <v>0</v>
      </c>
      <c r="C65" s="13">
        <v>0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>
        <f t="shared" si="19"/>
        <v>0</v>
      </c>
    </row>
    <row r="66" spans="1:14" ht="14.1" customHeight="1" x14ac:dyDescent="0.25">
      <c r="A66" s="32" t="s">
        <v>61</v>
      </c>
      <c r="B66" s="13">
        <v>0</v>
      </c>
      <c r="C66" s="13">
        <v>0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>
        <f t="shared" si="19"/>
        <v>0</v>
      </c>
    </row>
    <row r="67" spans="1:14" ht="14.1" customHeight="1" x14ac:dyDescent="0.25">
      <c r="A67" s="31" t="s">
        <v>83</v>
      </c>
      <c r="B67" s="49">
        <f>SUM(B68:B69)</f>
        <v>0</v>
      </c>
      <c r="C67" s="49">
        <f t="shared" ref="C67" si="20">SUM(C68:C69)</f>
        <v>0</v>
      </c>
      <c r="D67" s="15"/>
      <c r="E67" s="49"/>
      <c r="F67" s="49"/>
      <c r="G67" s="49"/>
      <c r="H67" s="49"/>
      <c r="I67" s="49"/>
      <c r="J67" s="49"/>
      <c r="K67" s="49"/>
      <c r="L67" s="49"/>
      <c r="M67" s="49"/>
      <c r="N67" s="49">
        <f t="shared" ref="N67" si="21">SUM(N68:N69)</f>
        <v>0</v>
      </c>
    </row>
    <row r="68" spans="1:14" ht="14.1" customHeight="1" x14ac:dyDescent="0.25">
      <c r="A68" s="32" t="s">
        <v>84</v>
      </c>
      <c r="B68" s="13">
        <v>0</v>
      </c>
      <c r="C68" s="13">
        <v>0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>
        <v>0</v>
      </c>
    </row>
    <row r="69" spans="1:14" ht="14.1" customHeight="1" x14ac:dyDescent="0.25">
      <c r="A69" s="32" t="s">
        <v>85</v>
      </c>
      <c r="B69" s="13">
        <v>0</v>
      </c>
      <c r="C69" s="13">
        <v>0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>
        <v>0</v>
      </c>
    </row>
    <row r="70" spans="1:14" ht="14.1" customHeight="1" x14ac:dyDescent="0.25">
      <c r="A70" s="31" t="s">
        <v>86</v>
      </c>
      <c r="B70" s="49">
        <f>SUM(B71:B73)</f>
        <v>0</v>
      </c>
      <c r="C70" s="49">
        <f t="shared" ref="C70" si="22">SUM(C71:C73)</f>
        <v>0</v>
      </c>
      <c r="D70" s="15"/>
      <c r="E70" s="49"/>
      <c r="F70" s="49"/>
      <c r="G70" s="49"/>
      <c r="H70" s="49"/>
      <c r="I70" s="49"/>
      <c r="J70" s="49"/>
      <c r="K70" s="49"/>
      <c r="L70" s="49"/>
      <c r="M70" s="49"/>
      <c r="N70" s="49">
        <f t="shared" ref="N70" si="23">SUM(N71:N73)</f>
        <v>0</v>
      </c>
    </row>
    <row r="71" spans="1:14" ht="14.1" customHeight="1" x14ac:dyDescent="0.25">
      <c r="A71" s="32" t="s">
        <v>87</v>
      </c>
      <c r="B71" s="13">
        <v>0</v>
      </c>
      <c r="C71" s="13">
        <v>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>
        <v>0</v>
      </c>
    </row>
    <row r="72" spans="1:14" ht="14.1" customHeight="1" x14ac:dyDescent="0.25">
      <c r="A72" s="32" t="s">
        <v>88</v>
      </c>
      <c r="B72" s="13">
        <v>0</v>
      </c>
      <c r="C72" s="13">
        <v>0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>
        <v>0</v>
      </c>
    </row>
    <row r="73" spans="1:14" ht="14.1" customHeight="1" x14ac:dyDescent="0.25">
      <c r="A73" s="32" t="s">
        <v>89</v>
      </c>
      <c r="B73" s="13">
        <v>0</v>
      </c>
      <c r="C73" s="13">
        <v>0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>
        <v>0</v>
      </c>
    </row>
    <row r="74" spans="1:14" ht="14.1" customHeight="1" x14ac:dyDescent="0.25">
      <c r="A74" s="30" t="s">
        <v>62</v>
      </c>
      <c r="B74" s="16">
        <f t="shared" ref="B74:N74" si="24">SUM(B75,B78,B81)</f>
        <v>6890000</v>
      </c>
      <c r="C74" s="2">
        <f t="shared" si="24"/>
        <v>5865397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16">
        <f t="shared" si="24"/>
        <v>12755397</v>
      </c>
    </row>
    <row r="75" spans="1:14" ht="14.1" customHeight="1" x14ac:dyDescent="0.25">
      <c r="A75" s="31" t="s">
        <v>63</v>
      </c>
      <c r="B75" s="49">
        <f>SUM(B76:B77)</f>
        <v>6890000</v>
      </c>
      <c r="C75" s="49">
        <f t="shared" ref="C75" si="25">SUM(C76:C77)</f>
        <v>5865397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>
        <f t="shared" ref="N75" si="26">SUM(N76:N77)</f>
        <v>12755397</v>
      </c>
    </row>
    <row r="76" spans="1:14" ht="14.1" customHeight="1" x14ac:dyDescent="0.25">
      <c r="A76" s="32" t="s">
        <v>90</v>
      </c>
      <c r="B76" s="13">
        <v>6890000</v>
      </c>
      <c r="C76" s="13">
        <v>5865397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>
        <f>+SUM(B76:M76)</f>
        <v>12755397</v>
      </c>
    </row>
    <row r="77" spans="1:14" ht="14.1" customHeight="1" x14ac:dyDescent="0.25">
      <c r="A77" s="32" t="s">
        <v>91</v>
      </c>
      <c r="B77" s="13">
        <v>0</v>
      </c>
      <c r="C77" s="13">
        <v>0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>
        <f t="shared" ref="N77" si="27">+SUM(B77:M77)</f>
        <v>0</v>
      </c>
    </row>
    <row r="78" spans="1:14" ht="14.1" customHeight="1" x14ac:dyDescent="0.25">
      <c r="A78" s="31" t="s">
        <v>92</v>
      </c>
      <c r="B78" s="49">
        <f>SUM(B79:B80)</f>
        <v>0</v>
      </c>
      <c r="C78" s="49">
        <f t="shared" ref="C78" si="28">SUM(C79:C80)</f>
        <v>0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>
        <f t="shared" ref="N78" si="29">SUM(N79:N80)</f>
        <v>0</v>
      </c>
    </row>
    <row r="79" spans="1:14" ht="14.1" customHeight="1" x14ac:dyDescent="0.25">
      <c r="A79" s="32" t="s">
        <v>93</v>
      </c>
      <c r="B79" s="13">
        <v>0</v>
      </c>
      <c r="C79" s="13">
        <v>0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>
        <v>0</v>
      </c>
    </row>
    <row r="80" spans="1:14" ht="14.1" customHeight="1" x14ac:dyDescent="0.25">
      <c r="A80" s="32" t="s">
        <v>94</v>
      </c>
      <c r="B80" s="13">
        <v>0</v>
      </c>
      <c r="C80" s="13">
        <v>0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>
        <v>0</v>
      </c>
    </row>
    <row r="81" spans="1:14" ht="14.1" customHeight="1" x14ac:dyDescent="0.25">
      <c r="A81" s="31" t="s">
        <v>95</v>
      </c>
      <c r="B81" s="49">
        <f>SUM(B82)</f>
        <v>0</v>
      </c>
      <c r="C81" s="49">
        <f t="shared" ref="C81" si="30">SUM(C82)</f>
        <v>0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>
        <f t="shared" ref="N81" si="31">SUM(N82)</f>
        <v>0</v>
      </c>
    </row>
    <row r="82" spans="1:14" ht="14.1" customHeight="1" x14ac:dyDescent="0.25">
      <c r="A82" s="32" t="s">
        <v>96</v>
      </c>
      <c r="B82" s="13">
        <v>0</v>
      </c>
      <c r="C82" s="13">
        <v>0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>
        <v>0</v>
      </c>
    </row>
    <row r="83" spans="1:14" ht="14.1" customHeight="1" x14ac:dyDescent="0.25">
      <c r="A83" s="12" t="s">
        <v>82</v>
      </c>
      <c r="B83" s="17">
        <f t="shared" ref="B83:C83" si="32">SUM(B9,B74)</f>
        <v>217872330.85000002</v>
      </c>
      <c r="C83" s="17">
        <f t="shared" si="32"/>
        <v>238362254.42000002</v>
      </c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>
        <f>+SUM(B83:M83)</f>
        <v>456234585.27000004</v>
      </c>
    </row>
    <row r="84" spans="1:14" ht="14.1" customHeight="1" x14ac:dyDescent="0.25">
      <c r="A84" s="70" t="s">
        <v>103</v>
      </c>
      <c r="B84" s="13"/>
      <c r="C84" s="13"/>
      <c r="D84" s="13"/>
      <c r="E84" s="13"/>
      <c r="F84" s="13"/>
      <c r="H84" s="14"/>
    </row>
    <row r="85" spans="1:14" ht="14.1" customHeight="1" x14ac:dyDescent="0.25">
      <c r="A85" s="70" t="s">
        <v>104</v>
      </c>
      <c r="B85" s="13"/>
      <c r="C85" s="13"/>
      <c r="D85" s="13"/>
      <c r="E85" s="13"/>
      <c r="F85" s="13"/>
      <c r="K85" s="14"/>
      <c r="L85" s="14"/>
      <c r="M85" s="14"/>
    </row>
    <row r="86" spans="1:14" ht="14.1" customHeight="1" x14ac:dyDescent="0.25">
      <c r="A86" s="70" t="s">
        <v>105</v>
      </c>
      <c r="B86" s="13"/>
      <c r="C86" s="13"/>
      <c r="D86" s="13"/>
      <c r="E86" s="13"/>
      <c r="F86" s="13"/>
      <c r="H86" s="14"/>
      <c r="L86" s="14"/>
      <c r="M86" s="14"/>
    </row>
    <row r="87" spans="1:14" ht="14.1" customHeight="1" x14ac:dyDescent="0.25">
      <c r="A87" s="70" t="s">
        <v>106</v>
      </c>
      <c r="B87" s="13"/>
      <c r="C87" s="13"/>
      <c r="D87" s="13"/>
      <c r="E87" s="13"/>
      <c r="F87" s="13"/>
      <c r="K87" s="14"/>
      <c r="L87" s="14"/>
      <c r="M87" s="14"/>
    </row>
    <row r="88" spans="1:14" ht="14.1" customHeight="1" x14ac:dyDescent="0.25">
      <c r="B88" s="13"/>
      <c r="C88" s="13"/>
      <c r="D88" s="13"/>
      <c r="E88" s="13"/>
      <c r="F88" s="13"/>
    </row>
    <row r="89" spans="1:14" ht="14.1" customHeight="1" x14ac:dyDescent="0.25">
      <c r="B89" s="13"/>
      <c r="C89" s="13"/>
      <c r="D89" s="13"/>
      <c r="E89" s="13"/>
      <c r="F89" s="13"/>
    </row>
    <row r="90" spans="1:14" ht="14.1" customHeight="1" x14ac:dyDescent="0.25">
      <c r="B90" s="13"/>
      <c r="C90" s="13"/>
      <c r="D90" s="13"/>
      <c r="E90" s="13"/>
      <c r="F90" s="13"/>
    </row>
    <row r="91" spans="1:14" ht="14.1" customHeight="1" x14ac:dyDescent="0.25">
      <c r="B91" s="13"/>
      <c r="C91" s="13"/>
      <c r="D91" s="13"/>
      <c r="E91" s="13"/>
      <c r="F91" s="13"/>
    </row>
    <row r="92" spans="1:14" ht="14.1" customHeight="1" x14ac:dyDescent="0.25">
      <c r="B92" s="13"/>
      <c r="C92" s="13"/>
      <c r="D92" s="13"/>
      <c r="E92" s="13"/>
      <c r="F92" s="13"/>
    </row>
    <row r="93" spans="1:14" ht="14.1" customHeight="1" x14ac:dyDescent="0.25">
      <c r="B93" s="13"/>
      <c r="C93" s="13"/>
      <c r="D93" s="13"/>
      <c r="E93" s="13"/>
      <c r="F93" s="13"/>
    </row>
    <row r="94" spans="1:14" ht="14.1" customHeight="1" x14ac:dyDescent="0.25">
      <c r="B94" s="13"/>
      <c r="C94" s="13"/>
      <c r="D94" s="13"/>
      <c r="E94" s="13"/>
      <c r="F94" s="13"/>
    </row>
    <row r="95" spans="1:14" ht="14.1" customHeight="1" x14ac:dyDescent="0.25">
      <c r="B95" s="13"/>
      <c r="C95" s="13"/>
      <c r="D95" s="13"/>
      <c r="E95" s="13"/>
      <c r="F95" s="13"/>
    </row>
    <row r="96" spans="1:14" ht="14.1" customHeight="1" x14ac:dyDescent="0.25">
      <c r="B96" s="13"/>
      <c r="C96" s="13"/>
      <c r="D96" s="13"/>
      <c r="E96" s="13"/>
      <c r="F96" s="13"/>
    </row>
    <row r="97" spans="2:6" ht="14.1" customHeight="1" x14ac:dyDescent="0.25">
      <c r="B97" s="13"/>
      <c r="C97" s="13"/>
      <c r="D97" s="13"/>
      <c r="E97" s="13"/>
      <c r="F97" s="13"/>
    </row>
    <row r="98" spans="2:6" ht="14.1" customHeight="1" x14ac:dyDescent="0.25">
      <c r="B98" s="13"/>
      <c r="C98" s="13"/>
      <c r="D98" s="13"/>
      <c r="E98" s="13"/>
      <c r="F98" s="13"/>
    </row>
    <row r="99" spans="2:6" ht="14.1" customHeight="1" x14ac:dyDescent="0.25">
      <c r="B99" s="13"/>
      <c r="C99" s="13"/>
      <c r="D99" s="13"/>
      <c r="E99" s="13"/>
      <c r="F99" s="13"/>
    </row>
    <row r="100" spans="2:6" ht="14.1" customHeight="1" x14ac:dyDescent="0.25">
      <c r="B100" s="13"/>
      <c r="C100" s="13"/>
      <c r="D100" s="13"/>
      <c r="E100" s="13"/>
      <c r="F100" s="13"/>
    </row>
    <row r="101" spans="2:6" ht="14.1" customHeight="1" x14ac:dyDescent="0.25">
      <c r="B101" s="13"/>
      <c r="C101" s="13"/>
      <c r="D101" s="13"/>
      <c r="E101" s="13"/>
      <c r="F101" s="13"/>
    </row>
    <row r="102" spans="2:6" ht="14.1" customHeight="1" x14ac:dyDescent="0.25">
      <c r="B102" s="13"/>
      <c r="C102" s="13"/>
      <c r="D102" s="13"/>
      <c r="E102" s="13"/>
      <c r="F102" s="13"/>
    </row>
    <row r="103" spans="2:6" ht="14.1" customHeight="1" x14ac:dyDescent="0.25">
      <c r="B103" s="13"/>
      <c r="C103" s="13"/>
      <c r="D103" s="13"/>
      <c r="E103" s="13"/>
      <c r="F103" s="13"/>
    </row>
    <row r="104" spans="2:6" ht="14.1" customHeight="1" x14ac:dyDescent="0.25">
      <c r="B104" s="13"/>
      <c r="C104" s="13"/>
      <c r="D104" s="13"/>
      <c r="E104" s="13"/>
      <c r="F104" s="13"/>
    </row>
    <row r="105" spans="2:6" ht="14.1" customHeight="1" x14ac:dyDescent="0.25">
      <c r="B105" s="13"/>
      <c r="C105" s="13"/>
      <c r="D105" s="13"/>
      <c r="E105" s="13"/>
      <c r="F105" s="13"/>
    </row>
    <row r="106" spans="2:6" ht="14.1" customHeight="1" x14ac:dyDescent="0.25">
      <c r="B106" s="13"/>
      <c r="C106" s="13"/>
      <c r="D106" s="13"/>
      <c r="E106" s="13"/>
      <c r="F106" s="13"/>
    </row>
    <row r="107" spans="2:6" ht="14.1" customHeight="1" x14ac:dyDescent="0.25">
      <c r="B107" s="13"/>
      <c r="C107" s="13"/>
      <c r="D107" s="13"/>
      <c r="E107" s="13"/>
      <c r="F107" s="13"/>
    </row>
    <row r="108" spans="2:6" ht="14.1" customHeight="1" x14ac:dyDescent="0.25">
      <c r="B108" s="13"/>
      <c r="C108" s="13"/>
      <c r="D108" s="13"/>
      <c r="E108" s="13"/>
      <c r="F108" s="13"/>
    </row>
    <row r="109" spans="2:6" ht="14.1" customHeight="1" x14ac:dyDescent="0.25">
      <c r="B109" s="13"/>
      <c r="C109" s="13"/>
      <c r="D109" s="13"/>
      <c r="E109" s="13"/>
      <c r="F109" s="13"/>
    </row>
    <row r="110" spans="2:6" ht="14.1" customHeight="1" x14ac:dyDescent="0.25">
      <c r="B110" s="13"/>
      <c r="C110" s="13"/>
      <c r="D110" s="13"/>
      <c r="E110" s="13"/>
      <c r="F110" s="13"/>
    </row>
    <row r="111" spans="2:6" ht="14.1" customHeight="1" x14ac:dyDescent="0.25">
      <c r="B111" s="13"/>
      <c r="C111" s="13"/>
      <c r="D111" s="13"/>
      <c r="E111" s="13"/>
      <c r="F111" s="13"/>
    </row>
    <row r="112" spans="2:6" ht="14.1" customHeight="1" x14ac:dyDescent="0.25">
      <c r="B112" s="13"/>
      <c r="C112" s="13"/>
      <c r="D112" s="13"/>
      <c r="E112" s="13"/>
      <c r="F112" s="13"/>
    </row>
    <row r="113" spans="1:12" ht="14.1" customHeight="1" x14ac:dyDescent="0.25">
      <c r="B113" s="13"/>
      <c r="C113" s="13"/>
      <c r="D113" s="13"/>
      <c r="E113" s="13"/>
      <c r="F113" s="13"/>
    </row>
    <row r="114" spans="1:12" ht="14.1" customHeight="1" x14ac:dyDescent="0.25">
      <c r="B114" s="13"/>
      <c r="C114" s="13"/>
      <c r="D114" s="13"/>
      <c r="E114" s="13"/>
      <c r="F114" s="13"/>
    </row>
    <row r="115" spans="1:12" ht="14.1" customHeight="1" x14ac:dyDescent="0.25">
      <c r="B115" s="13"/>
      <c r="C115" s="13"/>
      <c r="D115" s="13"/>
      <c r="E115" s="13"/>
      <c r="F115" s="13"/>
    </row>
    <row r="116" spans="1:12" x14ac:dyDescent="0.25">
      <c r="A116" s="38" t="s">
        <v>99</v>
      </c>
      <c r="G116" s="69" t="s">
        <v>100</v>
      </c>
      <c r="H116" s="69"/>
      <c r="I116" s="69"/>
      <c r="J116" s="69"/>
    </row>
    <row r="117" spans="1:12" ht="12.95" customHeight="1" x14ac:dyDescent="0.25">
      <c r="A117" s="33" t="s">
        <v>80</v>
      </c>
      <c r="G117" s="68" t="s">
        <v>102</v>
      </c>
      <c r="H117" s="68"/>
      <c r="I117" s="68"/>
      <c r="J117" s="68"/>
      <c r="K117" s="10"/>
      <c r="L117" s="10"/>
    </row>
    <row r="119" spans="1:12" x14ac:dyDescent="0.25">
      <c r="A119"/>
    </row>
    <row r="120" spans="1:12" x14ac:dyDescent="0.25">
      <c r="A120"/>
    </row>
    <row r="121" spans="1:12" x14ac:dyDescent="0.25">
      <c r="A121"/>
    </row>
    <row r="122" spans="1:12" x14ac:dyDescent="0.25">
      <c r="A122"/>
    </row>
    <row r="123" spans="1:12" x14ac:dyDescent="0.25">
      <c r="A123" s="18"/>
    </row>
    <row r="124" spans="1:12" ht="15.75" x14ac:dyDescent="0.25">
      <c r="A124" s="19"/>
    </row>
  </sheetData>
  <mergeCells count="6">
    <mergeCell ref="G117:J117"/>
    <mergeCell ref="A3:N3"/>
    <mergeCell ref="A4:N4"/>
    <mergeCell ref="A5:N5"/>
    <mergeCell ref="A6:N6"/>
    <mergeCell ref="G116:J116"/>
  </mergeCells>
  <printOptions horizontalCentered="1"/>
  <pageMargins left="0.19685039370078741" right="0.19685039370078741" top="0.19685039370078741" bottom="3.937007874015748E-2" header="0.31496062992125984" footer="0.31496062992125984"/>
  <pageSetup scale="35" orientation="landscape" r:id="rId1"/>
  <ignoredErrors>
    <ignoredError sqref="N16 N26 N36 N52 N62 N4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U H A A B Q S w M E F A A C A A g A J 0 1 U V t Y R B 6 + k A A A A 9 g A A A B I A H A B D b 2 5 m a W c v U G F j a 2 F n Z S 5 4 b W w g o h g A K K A U A A A A A A A A A A A A A A A A A A A A A A A A A A A A h Y 9 N D o I w G E S v Q r q n f 8 T E k I + y 0 K V E E x P j t q k V G q E Y W i x 3 c + G R v I I Y R d 2 5 n D d v M X O / 3 i A f m j q 6 6 M 6 Z 1 m a I Y Y o i b V V 7 M L b M U O + P 8 R z l A j Z S n W S p o 1 G 2 L h 3 c I U O V 9 + e U k B A C D g l u u 5 J w S h n Z F 6 u t q n Q j 0 U c 2 / + X Y W O e l V R o J 2 L 3 G C I 4 Z 4 3 j G E 0 y B T B A K Y 7 8 C H / c + 2 x 8 I i 7 7 2 f a e F d v F y D W S K Q N 4 f x A N Q S w M E F A A C A A g A J 0 1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N V F Y L w w K C T w Q A A O 4 w A A A T A B w A R m 9 y b X V s Y X M v U 2 V j d G l v b j E u b S C i G A A o o B Q A A A A A A A A A A A A A A A A A A A A A A A A A A A D t m N F u 2 z Y U h q 8 X I O 9 A q D c 2 4 B q R R D n p B t / U d o E O X d 3 N H j Y g z g U t n 6 R M J d I j q a B B k K f a I / T F R k t 2 r D g 6 c R I 7 q T s w g B G J h x L P + f X 5 / J Q 1 x I Z L Q Q b F f / + X / b 3 9 P f 2 Z K Z i Q U x g r U J K 0 S Q J m f 4 / Y v 7 7 i Z y D s S E d f N L s y z l I Q p v a O J 9 D s S G H s i a 5 5 n Z 9 H f 2 p Q e n S u m T B S j / o C u o p f A H l N B t k U F J / N n I C I O S M T I G + Z i K W e H S W M / A H T b J z w m J G u T L m w B 4 K N e j p W 3 E j F 5 W i x q L 1 t 7 x z i L L Z Z g x 6 9 m + c a H A T B a J 5 4 c / j 3 0 K s 3 j r u Q 8 J Q b U G 3 v J 6 9 B O j L J U q H b L b 9 B e n b l C R d n b T + I g g b 5 P Z M G B u Y y g f b y s P n R r n B S b x Q K v P K G f C p J z N I x Z x P p W S 2 G b G x n D R U T + l S q t L j / 8 H I K u l b o 1 b i 6 8 o p R 3 6 7 / X p g W b c 7 i 1 w 2 y C A Q 2 Y O w Q M f D V l M Z D Z J w i 4 x E y 3 k L G D 5 H x I 2 T 8 D T L u H 2 A B H w t g J f t Y z T 5 W t I 9 V 7 W N l + 1 j d / h H 2 h H y s 9 O A A f a j 4 4 w 7 Q S I h G K B q J 0 E g L j R y i E V S C 4 A 0 W C V E N Q l S D E N U g x A g I U Q l C V I I Q l S B E J Q h R C U J U A o p K Q F E J K C o B R T G g q A Y U 1 Y C i G l D s i 0 B R C S g q Q Y R K E K E S R K g E E S p B h E o Q o R J E q A Q R i k G E a h C h G r R Q D V q 3 O + F 1 f X + P i 2 p T K b v w K 2 / h w 7 W g 7 j k z d m b s z N i Z s T N j Z 8 b O j F / c j G f u w o J K E + 5 9 j S F p d j K l r C H + J d W X s Z R f a v W r 4 4 8 s h b Z X X O m d X B / P v f l k Q w / r j 8 / B y L v 1 D b I 0 N / L 3 6 V Q q A 0 Q B S x a 1 i i w d g 7 L V 3 q z d 5 R d 8 w h W J 8 z U Y s d f Y j + Y x / / a v W O Y y m C b c F H n U 7 s l u t R a b T y n R k t w N 4 o F + 3 e 3 b H Q F Z T s h X s V u D Y r m h n f n 2 8 p N N Z v b L h K 5 d H T R I a K 8 0 K o P 6 r N L i u u b s S S 6 O A + 8 a 2 R v 4 a 4 R d J 8 V S 8 m b F 1 + d m + V u R e 6 j y V / Z 4 c 7 D Q L d 5 L 0 9 U z / J 8 M D M t 3 g q c 8 Y T 8 A a F U 5 Y 8 x V z a 3 C z + 6 A g R m Y f A B x Z j 7 r W p i T d + f q A s K 7 w 8 / L Y 3 U a K 4 + p K q m n U Z p D R p + M J 3 X N 7 7 H N r 5 q + / 0 / f y 7 k I n 0 x U u M 2 G p 6 2 v x C Z T V g A F O p t m o A 1 T 9 q V Y Z H B R 0 f 5 + z Q S X 3 7 f f r U 0 Z 7 X 5 r r 3 x E L 7 z / X v P O u G b S M / f J B 6 S 4 2 j X X J r y p 0 4 c 7 4 v T 5 V 3 j Z J Z m 4 z A X 4 z d 5 d k u 8 P + U p 6 W A f N Z z y y h b K k 1 E P t S V A + C c s n 9 P n b 6 z y Z 2 2 9 / 5 c y q I 3 d f z p c 5 P / A F B w O U 7 h K g F V 7 v P P 6 H 8 P g 5 U H S z d 5 t t b h 4 7 m b 1 J h a P v S s u 7 y Q / j 6 W b C w 3 k q L i l 4 m h 8 / L 0 + l B V d / g F k s v 6 m D R j v S o N b x l D i e d p 8 n u p n h u f 7 k e F r l a Z M d / v Z 5 I h W l F k R p m B o O 6 V j B D m B F / L V g 5 V M e i x b x y 3 D Z s 5 f A a 7 5 o J W B 5 C p s i t o k F v l z L 6 p t s N + B y P W s d U C 0 H l A N q m 0 A d O q A c U N s E 6 s g B 5 Y B 6 I l D / A V B L A Q I t A B Q A A g A I A C d N V F b W E Q e v p A A A A P Y A A A A S A A A A A A A A A A A A A A A A A A A A A A B D b 2 5 m a W c v U G F j a 2 F n Z S 5 4 b W x Q S w E C L Q A U A A I A C A A n T V R W D 8 r p q 6 Q A A A D p A A A A E w A A A A A A A A A A A A A A A A D w A A A A W 0 N v b n R l b n R f V H l w Z X N d L n h t b F B L A Q I t A B Q A A g A I A C d N V F Y L w w K C T w Q A A O 4 w A A A T A A A A A A A A A A A A A A A A A O E B A A B G b 3 J t d W x h c y 9 T Z W N 0 a W 9 u M S 5 t U E s F B g A A A A A D A A M A w g A A A H 0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3 U A A A A A A A A 2 9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j o y O T o x O C 4 5 M T I z N T U 1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D b 2 x 1 b W 5 D b 3 V u d C Z x d W 9 0 O z o 2 M S w m c X V v d D t L Z X l D b 2 x 1 b W 5 O Y W 1 l c y Z x d W 9 0 O z p b X S w m c X V v d D t D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M 6 M D U 6 N D U u N j I 4 N T U 3 M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g K D I p L 0 F 1 d G 9 S Z W 1 v d m V k Q 2 9 s d W 1 u c z E u e 0 N v b H V t b j E s M H 0 m c X V v d D s s J n F 1 b 3 Q 7 U 2 V j d G l v b j E v Z m V i c m V y b y A o M i k v Q X V 0 b 1 J l b W 9 2 Z W R D b 2 x 1 b W 5 z M S 5 7 Q 2 9 s d W 1 u M i w x f S Z x d W 9 0 O y w m c X V v d D t T Z W N 0 a W 9 u M S 9 m Z W J y Z X J v I C g y K S 9 B d X R v U m V t b 3 Z l Z E N v b H V t b n M x L n t D b 2 x 1 b W 4 z L D J 9 J n F 1 b 3 Q 7 L C Z x d W 9 0 O 1 N l Y 3 R p b 2 4 x L 2 Z l Y n J l c m 8 g K D I p L 0 F 1 d G 9 S Z W 1 v d m V k Q 2 9 s d W 1 u c z E u e 0 N v b H V t b j Q s M 3 0 m c X V v d D s s J n F 1 b 3 Q 7 U 2 V j d G l v b j E v Z m V i c m V y b y A o M i k v Q X V 0 b 1 J l b W 9 2 Z W R D b 2 x 1 b W 5 z M S 5 7 Q 2 9 s d W 1 u N S w 0 f S Z x d W 9 0 O y w m c X V v d D t T Z W N 0 a W 9 u M S 9 m Z W J y Z X J v I C g y K S 9 B d X R v U m V t b 3 Z l Z E N v b H V t b n M x L n t D b 2 x 1 b W 4 2 L D V 9 J n F 1 b 3 Q 7 L C Z x d W 9 0 O 1 N l Y 3 R p b 2 4 x L 2 Z l Y n J l c m 8 g K D I p L 0 F 1 d G 9 S Z W 1 v d m V k Q 2 9 s d W 1 u c z E u e 0 N v b H V t b j c s N n 0 m c X V v d D s s J n F 1 b 3 Q 7 U 2 V j d G l v b j E v Z m V i c m V y b y A o M i k v Q X V 0 b 1 J l b W 9 2 Z W R D b 2 x 1 b W 5 z M S 5 7 Q 2 9 s d W 1 u O C w 3 f S Z x d W 9 0 O y w m c X V v d D t T Z W N 0 a W 9 u M S 9 m Z W J y Z X J v I C g y K S 9 B d X R v U m V t b 3 Z l Z E N v b H V t b n M x L n t D b 2 x 1 b W 4 5 L D h 9 J n F 1 b 3 Q 7 L C Z x d W 9 0 O 1 N l Y 3 R p b 2 4 x L 2 Z l Y n J l c m 8 g K D I p L 0 F 1 d G 9 S Z W 1 v d m V k Q 2 9 s d W 1 u c z E u e 0 N v b H V t b j E w L D l 9 J n F 1 b 3 Q 7 L C Z x d W 9 0 O 1 N l Y 3 R p b 2 4 x L 2 Z l Y n J l c m 8 g K D I p L 0 F 1 d G 9 S Z W 1 v d m V k Q 2 9 s d W 1 u c z E u e 0 N v b H V t b j E x L D E w f S Z x d W 9 0 O y w m c X V v d D t T Z W N 0 a W 9 u M S 9 m Z W J y Z X J v I C g y K S 9 B d X R v U m V t b 3 Z l Z E N v b H V t b n M x L n t D b 2 x 1 b W 4 x M i w x M X 0 m c X V v d D s s J n F 1 b 3 Q 7 U 2 V j d G l v b j E v Z m V i c m V y b y A o M i k v Q X V 0 b 1 J l b W 9 2 Z W R D b 2 x 1 b W 5 z M S 5 7 Q 2 9 s d W 1 u M T M s M T J 9 J n F 1 b 3 Q 7 L C Z x d W 9 0 O 1 N l Y 3 R p b 2 4 x L 2 Z l Y n J l c m 8 g K D I p L 0 F 1 d G 9 S Z W 1 v d m V k Q 2 9 s d W 1 u c z E u e 0 N v b H V t b j E 0 L D E z f S Z x d W 9 0 O y w m c X V v d D t T Z W N 0 a W 9 u M S 9 m Z W J y Z X J v I C g y K S 9 B d X R v U m V t b 3 Z l Z E N v b H V t b n M x L n t D b 2 x 1 b W 4 x N S w x N H 0 m c X V v d D s s J n F 1 b 3 Q 7 U 2 V j d G l v b j E v Z m V i c m V y b y A o M i k v Q X V 0 b 1 J l b W 9 2 Z W R D b 2 x 1 b W 5 z M S 5 7 Q 2 9 s d W 1 u M T Y s M T V 9 J n F 1 b 3 Q 7 L C Z x d W 9 0 O 1 N l Y 3 R p b 2 4 x L 2 Z l Y n J l c m 8 g K D I p L 0 F 1 d G 9 S Z W 1 v d m V k Q 2 9 s d W 1 u c z E u e 0 N v b H V t b j E 3 L D E 2 f S Z x d W 9 0 O y w m c X V v d D t T Z W N 0 a W 9 u M S 9 m Z W J y Z X J v I C g y K S 9 B d X R v U m V t b 3 Z l Z E N v b H V t b n M x L n t D b 2 x 1 b W 4 x O C w x N 3 0 m c X V v d D s s J n F 1 b 3 Q 7 U 2 V j d G l v b j E v Z m V i c m V y b y A o M i k v Q X V 0 b 1 J l b W 9 2 Z W R D b 2 x 1 b W 5 z M S 5 7 Q 2 9 s d W 1 u M T k s M T h 9 J n F 1 b 3 Q 7 L C Z x d W 9 0 O 1 N l Y 3 R p b 2 4 x L 2 Z l Y n J l c m 8 g K D I p L 0 F 1 d G 9 S Z W 1 v d m V k Q 2 9 s d W 1 u c z E u e 0 N v b H V t b j I w L D E 5 f S Z x d W 9 0 O y w m c X V v d D t T Z W N 0 a W 9 u M S 9 m Z W J y Z X J v I C g y K S 9 B d X R v U m V t b 3 Z l Z E N v b H V t b n M x L n t D b 2 x 1 b W 4 y M S w y M H 0 m c X V v d D s s J n F 1 b 3 Q 7 U 2 V j d G l v b j E v Z m V i c m V y b y A o M i k v Q X V 0 b 1 J l b W 9 2 Z W R D b 2 x 1 b W 5 z M S 5 7 Q 2 9 s d W 1 u M j I s M j F 9 J n F 1 b 3 Q 7 L C Z x d W 9 0 O 1 N l Y 3 R p b 2 4 x L 2 Z l Y n J l c m 8 g K D I p L 0 F 1 d G 9 S Z W 1 v d m V k Q 2 9 s d W 1 u c z E u e 0 N v b H V t b j I z L D I y f S Z x d W 9 0 O y w m c X V v d D t T Z W N 0 a W 9 u M S 9 m Z W J y Z X J v I C g y K S 9 B d X R v U m V t b 3 Z l Z E N v b H V t b n M x L n t D b 2 x 1 b W 4 y N C w y M 3 0 m c X V v d D s s J n F 1 b 3 Q 7 U 2 V j d G l v b j E v Z m V i c m V y b y A o M i k v Q X V 0 b 1 J l b W 9 2 Z W R D b 2 x 1 b W 5 z M S 5 7 Q 2 9 s d W 1 u M j U s M j R 9 J n F 1 b 3 Q 7 L C Z x d W 9 0 O 1 N l Y 3 R p b 2 4 x L 2 Z l Y n J l c m 8 g K D I p L 0 F 1 d G 9 S Z W 1 v d m V k Q 2 9 s d W 1 u c z E u e 0 N v b H V t b j I 2 L D I 1 f S Z x d W 9 0 O y w m c X V v d D t T Z W N 0 a W 9 u M S 9 m Z W J y Z X J v I C g y K S 9 B d X R v U m V t b 3 Z l Z E N v b H V t b n M x L n t D b 2 x 1 b W 4 y N y w y N n 0 m c X V v d D s s J n F 1 b 3 Q 7 U 2 V j d G l v b j E v Z m V i c m V y b y A o M i k v Q X V 0 b 1 J l b W 9 2 Z W R D b 2 x 1 b W 5 z M S 5 7 Q 2 9 s d W 1 u M j g s M j d 9 J n F 1 b 3 Q 7 L C Z x d W 9 0 O 1 N l Y 3 R p b 2 4 x L 2 Z l Y n J l c m 8 g K D I p L 0 F 1 d G 9 S Z W 1 v d m V k Q 2 9 s d W 1 u c z E u e 0 N v b H V t b j I 5 L D I 4 f S Z x d W 9 0 O y w m c X V v d D t T Z W N 0 a W 9 u M S 9 m Z W J y Z X J v I C g y K S 9 B d X R v U m V t b 3 Z l Z E N v b H V t b n M x L n t D b 2 x 1 b W 4 z M C w y O X 0 m c X V v d D s s J n F 1 b 3 Q 7 U 2 V j d G l v b j E v Z m V i c m V y b y A o M i k v Q X V 0 b 1 J l b W 9 2 Z W R D b 2 x 1 b W 5 z M S 5 7 Q 2 9 s d W 1 u M z E s M z B 9 J n F 1 b 3 Q 7 L C Z x d W 9 0 O 1 N l Y 3 R p b 2 4 x L 2 Z l Y n J l c m 8 g K D I p L 0 F 1 d G 9 S Z W 1 v d m V k Q 2 9 s d W 1 u c z E u e 0 N v b H V t b j M y L D M x f S Z x d W 9 0 O y w m c X V v d D t T Z W N 0 a W 9 u M S 9 m Z W J y Z X J v I C g y K S 9 B d X R v U m V t b 3 Z l Z E N v b H V t b n M x L n t D b 2 x 1 b W 4 z M y w z M n 0 m c X V v d D s s J n F 1 b 3 Q 7 U 2 V j d G l v b j E v Z m V i c m V y b y A o M i k v Q X V 0 b 1 J l b W 9 2 Z W R D b 2 x 1 b W 5 z M S 5 7 Q 2 9 s d W 1 u M z Q s M z N 9 J n F 1 b 3 Q 7 L C Z x d W 9 0 O 1 N l Y 3 R p b 2 4 x L 2 Z l Y n J l c m 8 g K D I p L 0 F 1 d G 9 S Z W 1 v d m V k Q 2 9 s d W 1 u c z E u e 0 N v b H V t b j M 1 L D M 0 f S Z x d W 9 0 O y w m c X V v d D t T Z W N 0 a W 9 u M S 9 m Z W J y Z X J v I C g y K S 9 B d X R v U m V t b 3 Z l Z E N v b H V t b n M x L n t D b 2 x 1 b W 4 z N i w z N X 0 m c X V v d D s s J n F 1 b 3 Q 7 U 2 V j d G l v b j E v Z m V i c m V y b y A o M i k v Q X V 0 b 1 J l b W 9 2 Z W R D b 2 x 1 b W 5 z M S 5 7 Q 2 9 s d W 1 u M z c s M z Z 9 J n F 1 b 3 Q 7 L C Z x d W 9 0 O 1 N l Y 3 R p b 2 4 x L 2 Z l Y n J l c m 8 g K D I p L 0 F 1 d G 9 S Z W 1 v d m V k Q 2 9 s d W 1 u c z E u e 0 N v b H V t b j M 4 L D M 3 f S Z x d W 9 0 O y w m c X V v d D t T Z W N 0 a W 9 u M S 9 m Z W J y Z X J v I C g y K S 9 B d X R v U m V t b 3 Z l Z E N v b H V t b n M x L n t D b 2 x 1 b W 4 z O S w z O H 0 m c X V v d D s s J n F 1 b 3 Q 7 U 2 V j d G l v b j E v Z m V i c m V y b y A o M i k v Q X V 0 b 1 J l b W 9 2 Z W R D b 2 x 1 b W 5 z M S 5 7 Q 2 9 s d W 1 u N D A s M z l 9 J n F 1 b 3 Q 7 L C Z x d W 9 0 O 1 N l Y 3 R p b 2 4 x L 2 Z l Y n J l c m 8 g K D I p L 0 F 1 d G 9 S Z W 1 v d m V k Q 2 9 s d W 1 u c z E u e 0 N v b H V t b j Q x L D Q w f S Z x d W 9 0 O y w m c X V v d D t T Z W N 0 a W 9 u M S 9 m Z W J y Z X J v I C g y K S 9 B d X R v U m V t b 3 Z l Z E N v b H V t b n M x L n t D b 2 x 1 b W 4 0 M i w 0 M X 0 m c X V v d D s s J n F 1 b 3 Q 7 U 2 V j d G l v b j E v Z m V i c m V y b y A o M i k v Q X V 0 b 1 J l b W 9 2 Z W R D b 2 x 1 b W 5 z M S 5 7 Q 2 9 s d W 1 u N D M s N D J 9 J n F 1 b 3 Q 7 L C Z x d W 9 0 O 1 N l Y 3 R p b 2 4 x L 2 Z l Y n J l c m 8 g K D I p L 0 F 1 d G 9 S Z W 1 v d m V k Q 2 9 s d W 1 u c z E u e 0 N v b H V t b j Q 0 L D Q z f S Z x d W 9 0 O y w m c X V v d D t T Z W N 0 a W 9 u M S 9 m Z W J y Z X J v I C g y K S 9 B d X R v U m V t b 3 Z l Z E N v b H V t b n M x L n t D b 2 x 1 b W 4 0 N S w 0 N H 0 m c X V v d D s s J n F 1 b 3 Q 7 U 2 V j d G l v b j E v Z m V i c m V y b y A o M i k v Q X V 0 b 1 J l b W 9 2 Z W R D b 2 x 1 b W 5 z M S 5 7 Q 2 9 s d W 1 u N D Y s N D V 9 J n F 1 b 3 Q 7 L C Z x d W 9 0 O 1 N l Y 3 R p b 2 4 x L 2 Z l Y n J l c m 8 g K D I p L 0 F 1 d G 9 S Z W 1 v d m V k Q 2 9 s d W 1 u c z E u e 0 N v b H V t b j Q 3 L D Q 2 f S Z x d W 9 0 O y w m c X V v d D t T Z W N 0 a W 9 u M S 9 m Z W J y Z X J v I C g y K S 9 B d X R v U m V t b 3 Z l Z E N v b H V t b n M x L n t D b 2 x 1 b W 4 0 O C w 0 N 3 0 m c X V v d D s s J n F 1 b 3 Q 7 U 2 V j d G l v b j E v Z m V i c m V y b y A o M i k v Q X V 0 b 1 J l b W 9 2 Z W R D b 2 x 1 b W 5 z M S 5 7 Q 2 9 s d W 1 u N D k s N D h 9 J n F 1 b 3 Q 7 L C Z x d W 9 0 O 1 N l Y 3 R p b 2 4 x L 2 Z l Y n J l c m 8 g K D I p L 0 F 1 d G 9 S Z W 1 v d m V k Q 2 9 s d W 1 u c z E u e 0 N v b H V t b j U w L D Q 5 f S Z x d W 9 0 O y w m c X V v d D t T Z W N 0 a W 9 u M S 9 m Z W J y Z X J v I C g y K S 9 B d X R v U m V t b 3 Z l Z E N v b H V t b n M x L n t D b 2 x 1 b W 4 1 M S w 1 M H 0 m c X V v d D s s J n F 1 b 3 Q 7 U 2 V j d G l v b j E v Z m V i c m V y b y A o M i k v Q X V 0 b 1 J l b W 9 2 Z W R D b 2 x 1 b W 5 z M S 5 7 Q 2 9 s d W 1 u N T I s N T F 9 J n F 1 b 3 Q 7 L C Z x d W 9 0 O 1 N l Y 3 R p b 2 4 x L 2 Z l Y n J l c m 8 g K D I p L 0 F 1 d G 9 S Z W 1 v d m V k Q 2 9 s d W 1 u c z E u e 0 N v b H V t b j U z L D U y f S Z x d W 9 0 O y w m c X V v d D t T Z W N 0 a W 9 u M S 9 m Z W J y Z X J v I C g y K S 9 B d X R v U m V t b 3 Z l Z E N v b H V t b n M x L n t D b 2 x 1 b W 4 1 N C w 1 M 3 0 m c X V v d D s s J n F 1 b 3 Q 7 U 2 V j d G l v b j E v Z m V i c m V y b y A o M i k v Q X V 0 b 1 J l b W 9 2 Z W R D b 2 x 1 b W 5 z M S 5 7 Q 2 9 s d W 1 u N T U s N T R 9 J n F 1 b 3 Q 7 L C Z x d W 9 0 O 1 N l Y 3 R p b 2 4 x L 2 Z l Y n J l c m 8 g K D I p L 0 F 1 d G 9 S Z W 1 v d m V k Q 2 9 s d W 1 u c z E u e 0 N v b H V t b j U 2 L D U 1 f S Z x d W 9 0 O y w m c X V v d D t T Z W N 0 a W 9 u M S 9 m Z W J y Z X J v I C g y K S 9 B d X R v U m V t b 3 Z l Z E N v b H V t b n M x L n t D b 2 x 1 b W 4 1 N y w 1 N n 0 m c X V v d D s s J n F 1 b 3 Q 7 U 2 V j d G l v b j E v Z m V i c m V y b y A o M i k v Q X V 0 b 1 J l b W 9 2 Z W R D b 2 x 1 b W 5 z M S 5 7 Q 2 9 s d W 1 u N T g s N T d 9 J n F 1 b 3 Q 7 L C Z x d W 9 0 O 1 N l Y 3 R p b 2 4 x L 2 Z l Y n J l c m 8 g K D I p L 0 F 1 d G 9 S Z W 1 v d m V k Q 2 9 s d W 1 u c z E u e 0 N v b H V t b j U 5 L D U 4 f S Z x d W 9 0 O y w m c X V v d D t T Z W N 0 a W 9 u M S 9 m Z W J y Z X J v I C g y K S 9 B d X R v U m V t b 3 Z l Z E N v b H V t b n M x L n t D b 2 x 1 b W 4 2 M C w 1 O X 0 m c X V v d D s s J n F 1 b 3 Q 7 U 2 V j d G l v b j E v Z m V i c m V y b y A o M i k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T Y 6 N T g 6 N T U u O T c 3 M D Q y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D E 6 M D I u N j A 2 M T M y O V o i I C 8 + P E V u d H J 5 I F R 5 c G U 9 I k Z p b G x D b 2 x 1 b W 5 U e X B l c y I g V m F s d W U 9 I n N B d 0 1 G I i A v P j x F b n R y e S B U e X B l P S J G a W x s Q 2 9 s d W 1 u T m F t Z X M i I F Z h b H V l P S J z W y Z x d W 9 0 O 0 V 0 a X F 1 Z X R h c y B k Z S B m a W x h L j E m c X V v d D s s J n F 1 b 3 Q 7 R X R p c X V l d G F z I G R l I G Z p b G E u M i Z x d W 9 0 O y w m c X V v d D t T d W 1 h I G R l I E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I p L 0 F 1 d G 9 S Z W 1 v d m V k Q 2 9 s d W 1 u c z E u e 0 V 0 a X F 1 Z X R h c y B k Z S B m a W x h L j E s M H 0 m c X V v d D s s J n F 1 b 3 Q 7 U 2 V j d G l v b j E v V G F i b G E y I C g y K S 9 B d X R v U m V t b 3 Z l Z E N v b H V t b n M x L n t F d G l x d W V 0 Y X M g Z G U g Z m l s Y S 4 y L D F 9 J n F 1 b 3 Q 7 L C Z x d W 9 0 O 1 N l Y 3 R p b 2 4 x L 1 R h Y m x h M i A o M i k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T M 6 N D E u O T U z O T A 2 N V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4 V D I x O j M 4 O j A z L j U 4 M j Q 4 N z h a I i A v P j x F b n R y e S B U e X B l P S J G a W x s Q 2 9 s d W 1 u V H l w Z X M i I F Z h b H V l P S J z Q X d N R i I g L z 4 8 R W 5 0 c n k g V H l w Z T 0 i R m l s b E N v b H V t b k 5 h b W V z I i B W Y W x 1 Z T 0 i c 1 s m c X V v d D t F c 3 R y d W N 0 d X J h I H B y Z X N 1 c H V l c 3 R h c m l h I G 5 1 Z X Z h L j E m c X V v d D s s J n F 1 b 3 Q 7 R X N 0 c n V j d H V y Y S B w c m V z d X B 1 Z X N 0 Y X J p Y S B u d W V 2 Y S 4 y J n F 1 b 3 Q 7 L C Z x d W 9 0 O 0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L 0 F 1 d G 9 S Z W 1 v d m V k Q 2 9 s d W 1 u c z E u e 0 V z d H J 1 Y 3 R 1 c m E g c H J l c 3 V w d W V z d G F y a W E g b n V l d m E u M S w w f S Z x d W 9 0 O y w m c X V v d D t T Z W N 0 a W 9 u M S 9 U Y W J s Y T M v Q X V 0 b 1 J l b W 9 2 Z W R D b 2 x 1 b W 5 z M S 5 7 R X N 0 c n V j d H V y Y S B w c m V z d X B 1 Z X N 0 Y X J p Y S B u d W V 2 Y S 4 y L D F 9 J n F 1 b 3 Q 7 L C Z x d W 9 0 O 1 N l Y 3 R p b 2 4 x L 1 R h Y m x h M y 9 B d X R v U m V t b 3 Z l Z E N v b H V t b n M x L n t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0 O j Q x O j Q 2 L j U 0 M j E 4 M j d a I i A v P j x F b n R y e S B U e X B l P S J G a W x s Q 2 9 s d W 1 u V H l w Z X M i I F Z h b H V l P S J z Q m d Z R 0 J n V T 0 i I C 8 + P E V u d H J 5 I F R 5 c G U 9 I k Z p b G x D b 2 x 1 b W 5 O Y W 1 l c y I g V m F s d W U 9 I n N b J n F 1 b 3 Q 7 T 2 J q Z X R h b C 4 x J n F 1 b 3 Q 7 L C Z x d W 9 0 O 0 9 i a m V 0 Y W w u M i Z x d W 9 0 O y w m c X V v d D t P Y m p l d G F s L j M m c X V v d D s s J n F 1 b 3 Q 7 T 2 J q Z X R h b C 4 0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z K S 9 B d X R v U m V t b 3 Z l Z E N v b H V t b n M x L n t P Y m p l d G F s L j E s M H 0 m c X V v d D s s J n F 1 b 3 Q 7 U 2 V j d G l v b j E v V G F i b G E y I C g z K S 9 B d X R v U m V t b 3 Z l Z E N v b H V t b n M x L n t P Y m p l d G F s L j I s M X 0 m c X V v d D s s J n F 1 b 3 Q 7 U 2 V j d G l v b j E v V G F i b G E y I C g z K S 9 B d X R v U m V t b 3 Z l Z E N v b H V t b n M x L n t P Y m p l d G F s L j M s M n 0 m c X V v d D s s J n F 1 b 3 Q 7 U 2 V j d G l v b j E v V G F i b G E y I C g z K S 9 B d X R v U m V t b 3 Z l Z E N v b H V t b n M x L n t P Y m p l d G F s L j Q s M 3 0 m c X V v d D s s J n F 1 b 3 Q 7 U 2 V j d G l v b j E v V G F i b G E y I C g z K S 9 B d X R v U m V t b 3 Z l Z E N v b H V t b n M x L n t N b 2 5 0 b y B K d W 5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M j g 6 N D E u N j Q 1 N z E x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0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Q p L 0 F 1 d G 9 S Z W 1 v d m V k Q 2 9 s d W 1 u c z E u e 0 9 i a m V 0 b y 4 x L D B 9 J n F 1 b 3 Q 7 L C Z x d W 9 0 O 1 N l Y 3 R p b 2 4 x L 1 R h Y m x h M i A o N C k v Q X V 0 b 1 J l b W 9 2 Z W R D b 2 x 1 b W 5 z M S 5 7 T 2 J q Z X R v L j I s M X 0 m c X V v d D s s J n F 1 b 3 Q 7 U 2 V j d G l v b j E v V G F i b G E y I C g 0 K S 9 B d X R v U m V t b 3 Z l Z E N v b H V t b n M x L n t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4 O j Q 1 O j M x L j M y M z g y M D l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T o x O T o y N S 4 z N j k 1 M j U z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S n V s a W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x I i A v P j x F b n R y e S B U e X B l P S J G a W x s Q 2 9 s d W 1 u T m F t Z X M i I F Z h b H V l P S J z W y Z x d W 9 0 O 0 N 1 Z W 5 0 Y S 4 x J n F 1 b 3 Q 7 L C Z x d W 9 0 O 0 N 1 Z W 5 0 Y S 4 y J n F 1 b 3 Q 7 L C Z x d W 9 0 O 0 1 v b n R v I E p 1 b m l v J n F 1 b 3 Q 7 X S I g L z 4 8 R W 5 0 c n k g V H l w Z T 0 i R m l s b E x h c 3 R V c G R h d G V k I i B W Y W x 1 Z T 0 i Z D I w M j I t M D k t M j F U M T g 6 N D U 6 M z E u M z I z O D I w O V o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B d 0 1 G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U m V s Y X R p b 2 5 z a G l w S W 5 m b y Z x d W 9 0 O z p b X X 0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U Y W J s Y T Q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O V Q x N z o 1 M T o 1 N y 4 4 N D Y 1 M T Y 4 W i I g L z 4 8 R W 5 0 c n k g V H l w Z T 0 i R m l s b E N v b H V t b l R 5 c G V z I i B W Y W x 1 Z T 0 i c 0 F 3 T U Y i I C 8 + P E V u d H J 5 I F R 5 c G U 9 I k Z p b G x D b 2 x 1 b W 5 O Y W 1 l c y I g V m F s d W U 9 I n N b J n F 1 b 3 Q 7 Q 3 V l b n R h I D E u M S Z x d W 9 0 O y w m c X V v d D t D d W V u d G E g M S 4 y J n F 1 b 3 Q 7 L C Z x d W 9 0 O 0 1 v b n R v I H N l c H R p Z W 1 i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y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M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U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1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i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Q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3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k Z p b G x D b 3 V u d C I g V m F s d W U 9 I m w x O D E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O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g p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c 8 E Z i J n Y U K y a u l H 9 c n H s w A A A A A C A A A A A A A D Z g A A w A A A A B A A A A A 8 5 K a M w J U r f b O o / i c f C r N 7 A A A A A A S A A A C g A A A A E A A A A P T m z L 8 p j C z Y O h A P q E z x S 8 x Q A A A A y H h N 4 O 8 x f K v v X F P T u S h H y u l V p a X L G n r 8 a V z r G 1 A q 8 E p T r g b 9 a e h c I 6 5 D R T e H r L e c 9 t 9 T 6 Y k B 2 K 1 N K d X C Z Z E L T B 6 1 x u s w r 9 L A m h D + q 8 5 2 P I 0 U A A A A q G b w w z m J q M B Y t q G I k L 4 L k P c J a 7 g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4" ma:contentTypeDescription="Crear nuevo documento." ma:contentTypeScope="" ma:versionID="37380f9c835d715a485eb7b156a31de3">
  <xsd:schema xmlns:xsd="http://www.w3.org/2001/XMLSchema" xmlns:xs="http://www.w3.org/2001/XMLSchema" xmlns:p="http://schemas.microsoft.com/office/2006/metadata/properties" xmlns:ns2="b826ceb5-efda-4966-bb90-1c1b4e360da2" xmlns:ns3="3e1a5d64-8b76-47bb-8599-b566759b318a" targetNamespace="http://schemas.microsoft.com/office/2006/metadata/properties" ma:root="true" ma:fieldsID="a5afe8ade544dd073816a179876b6c57" ns2:_="" ns3:_=""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34CB857-9B95-4733-82A4-6024BCBC7E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481C41-2472-4FC2-9AD0-DC2E4F796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P2 Presupuesto Aprobado-Ejec </vt:lpstr>
      <vt:lpstr>P3 Ejecucion</vt:lpstr>
      <vt:lpstr>'P2 Presupuesto Aprobado-Ejec '!Print_Area</vt:lpstr>
      <vt:lpstr>'P3 Ejecucion'!Print_Area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Emmanuel Rubio Pacheco</cp:lastModifiedBy>
  <cp:revision/>
  <cp:lastPrinted>2025-03-19T19:53:13Z</cp:lastPrinted>
  <dcterms:created xsi:type="dcterms:W3CDTF">2021-07-29T18:58:50Z</dcterms:created>
  <dcterms:modified xsi:type="dcterms:W3CDTF">2025-03-19T19:53:24Z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2023-04-14T19:13:36Z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8e5e659e-9fba-4f11-bb18-0c70b360b7f9</vt:lpwstr>
  </property>
  <property fmtid="{D5CDD505-2E9C-101B-9397-08002B2CF9AE}" pid="8" name="MSIP_Label_81f5a2da-7ac4-4e60-a27b-a125ee74514f_ContentBits">
    <vt:lpwstr>0</vt:lpwstr>
  </property>
</Properties>
</file>