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1- Enero 2026/"/>
    </mc:Choice>
  </mc:AlternateContent>
  <xr:revisionPtr revIDLastSave="8" documentId="8_{0B5C2371-E6EE-416F-8C82-6A7408921923}" xr6:coauthVersionLast="47" xr6:coauthVersionMax="47" xr10:uidLastSave="{40BB3C8B-3AAB-4D4D-BC8E-A76B64C5F404}"/>
  <bookViews>
    <workbookView xWindow="-110" yWindow="-110" windowWidth="19420" windowHeight="1030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Gas'!$A$1:$P$115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P84" i="1"/>
  <c r="A84" i="1"/>
  <c r="A83" i="1"/>
  <c r="A81" i="1"/>
  <c r="P80" i="1"/>
  <c r="A80" i="1"/>
  <c r="A77" i="1"/>
  <c r="A76" i="1"/>
  <c r="A75" i="1"/>
  <c r="A73" i="1"/>
  <c r="A72" i="1"/>
  <c r="P70" i="1"/>
  <c r="A70" i="1"/>
  <c r="P69" i="1"/>
  <c r="A69" i="1"/>
  <c r="A68" i="1"/>
  <c r="A67" i="1"/>
  <c r="A65" i="1"/>
  <c r="A64" i="1"/>
  <c r="A63" i="1"/>
  <c r="A62" i="1"/>
  <c r="A61" i="1"/>
  <c r="A60" i="1"/>
  <c r="A59" i="1"/>
  <c r="A58" i="1"/>
  <c r="P58" i="1" s="1"/>
  <c r="A57" i="1"/>
  <c r="A55" i="1"/>
  <c r="P54" i="1"/>
  <c r="A54" i="1"/>
  <c r="A53" i="1"/>
  <c r="A52" i="1"/>
  <c r="A51" i="1"/>
  <c r="A50" i="1"/>
  <c r="A48" i="1"/>
  <c r="A47" i="1"/>
  <c r="A46" i="1"/>
  <c r="A45" i="1"/>
  <c r="P45" i="1" s="1"/>
  <c r="P44" i="1"/>
  <c r="A44" i="1"/>
  <c r="P43" i="1"/>
  <c r="A43" i="1"/>
  <c r="P42" i="1"/>
  <c r="A42" i="1"/>
  <c r="A41" i="1"/>
  <c r="A39" i="1"/>
  <c r="A38" i="1"/>
  <c r="A37" i="1"/>
  <c r="A36" i="1"/>
  <c r="A35" i="1"/>
  <c r="A34" i="1"/>
  <c r="A33" i="1"/>
  <c r="A32" i="1"/>
  <c r="A31" i="1"/>
  <c r="P29" i="1"/>
  <c r="A29" i="1"/>
  <c r="A28" i="1"/>
  <c r="A27" i="1"/>
  <c r="A26" i="1"/>
  <c r="A25" i="1"/>
  <c r="A24" i="1"/>
  <c r="A23" i="1"/>
  <c r="A22" i="1"/>
  <c r="A21" i="1"/>
  <c r="A19" i="1"/>
  <c r="A18" i="1"/>
  <c r="P17" i="1"/>
  <c r="A17" i="1"/>
  <c r="P16" i="1"/>
  <c r="A16" i="1"/>
  <c r="P15" i="1"/>
  <c r="A15" i="1"/>
  <c r="P10" i="1"/>
  <c r="P9" i="1"/>
  <c r="O87" i="1" l="1"/>
  <c r="P41" i="1"/>
  <c r="P68" i="1"/>
  <c r="F87" i="1"/>
  <c r="P11" i="1"/>
  <c r="P31" i="1"/>
  <c r="P28" i="1"/>
  <c r="P55" i="1"/>
  <c r="P67" i="1"/>
  <c r="D87" i="1"/>
  <c r="P53" i="1"/>
  <c r="P26" i="1"/>
  <c r="P39" i="1"/>
  <c r="P57" i="1"/>
  <c r="P83" i="1"/>
  <c r="P82" i="1" s="1"/>
  <c r="E87" i="1"/>
  <c r="P25" i="1"/>
  <c r="P27" i="1"/>
  <c r="P62" i="1"/>
  <c r="P77" i="1"/>
  <c r="P81" i="1"/>
  <c r="P79" i="1" s="1"/>
  <c r="P8" i="1"/>
  <c r="P7" i="1" s="1"/>
  <c r="P6" i="1" s="1"/>
  <c r="P19" i="1"/>
  <c r="P14" i="1" s="1"/>
  <c r="P52" i="1"/>
  <c r="P50" i="1"/>
  <c r="P18" i="1"/>
  <c r="J87" i="1"/>
  <c r="P32" i="1"/>
  <c r="N87" i="1"/>
  <c r="P46" i="1"/>
  <c r="P59" i="1"/>
  <c r="P64" i="1"/>
  <c r="P66" i="1" l="1"/>
  <c r="P78" i="1"/>
  <c r="K87" i="1"/>
  <c r="H87" i="1"/>
  <c r="M87" i="1"/>
  <c r="L87" i="1"/>
  <c r="P22" i="1"/>
  <c r="I87" i="1"/>
  <c r="P51" i="1"/>
  <c r="P49" i="1" s="1"/>
  <c r="P75" i="1"/>
  <c r="P76" i="1"/>
  <c r="P35" i="1"/>
  <c r="P37" i="1"/>
  <c r="P47" i="1"/>
  <c r="P36" i="1"/>
  <c r="P38" i="1"/>
  <c r="P72" i="1"/>
  <c r="P48" i="1"/>
  <c r="P40" i="1" s="1"/>
  <c r="P23" i="1"/>
  <c r="P63" i="1"/>
  <c r="P60" i="1"/>
  <c r="P56" i="1" s="1"/>
  <c r="P34" i="1"/>
  <c r="P21" i="1"/>
  <c r="P20" i="1" s="1"/>
  <c r="P73" i="1"/>
  <c r="P65" i="1"/>
  <c r="P24" i="1"/>
  <c r="P33" i="1"/>
  <c r="P61" i="1"/>
  <c r="P30" i="1" l="1"/>
  <c r="P74" i="1"/>
  <c r="G87" i="1"/>
  <c r="P71" i="1"/>
  <c r="P13" i="1" l="1"/>
  <c r="P87" i="1" s="1"/>
</calcChain>
</file>

<file path=xl/sharedStrings.xml><?xml version="1.0" encoding="utf-8"?>
<sst xmlns="http://schemas.openxmlformats.org/spreadsheetml/2006/main" count="107" uniqueCount="107">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</sst>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21"/>
  <sheetViews>
    <sheetView showGridLines="0" tabSelected="1" view="pageBreakPreview" zoomScale="70" zoomScaleNormal="85" zoomScaleSheetLayoutView="70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F42" sqref="F42"/>
    </sheetView>
  </sheetViews>
  <sheetFormatPr defaultColWidth="11.453125" defaultRowHeight="14.5" x14ac:dyDescent="0.35"/>
  <cols>
    <col min="1" max="1" width="7.1796875" hidden="1" customWidth="1"/>
    <col min="2" max="2" width="5.7265625" hidden="1" customWidth="1"/>
    <col min="3" max="3" width="89.7265625" style="28" bestFit="1" customWidth="1"/>
    <col min="4" max="4" width="17.54296875" bestFit="1" customWidth="1"/>
    <col min="5" max="5" width="18.453125" customWidth="1"/>
    <col min="6" max="7" width="18.1796875" bestFit="1" customWidth="1"/>
    <col min="8" max="8" width="17.7265625" bestFit="1" customWidth="1"/>
    <col min="9" max="9" width="18.1796875" style="12" bestFit="1" customWidth="1"/>
    <col min="10" max="11" width="17.26953125" bestFit="1" customWidth="1"/>
    <col min="12" max="12" width="18.1796875" bestFit="1" customWidth="1"/>
    <col min="13" max="13" width="19.453125" bestFit="1" customWidth="1"/>
    <col min="14" max="14" width="18.26953125" customWidth="1"/>
    <col min="15" max="15" width="18.1796875" bestFit="1" customWidth="1"/>
    <col min="16" max="16" width="20" bestFit="1" customWidth="1"/>
    <col min="18" max="18" width="20.1796875" style="1" bestFit="1" customWidth="1"/>
  </cols>
  <sheetData>
    <row r="1" spans="1:18" ht="28.5" x14ac:dyDescent="0.3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5" x14ac:dyDescent="0.35">
      <c r="C2" s="32" t="s">
        <v>106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5" x14ac:dyDescent="0.3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5" x14ac:dyDescent="0.3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5" customHeight="1" x14ac:dyDescent="0.3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5" customHeight="1" x14ac:dyDescent="0.35">
      <c r="C6" s="7" t="s">
        <v>17</v>
      </c>
      <c r="D6" s="8">
        <v>652023826.41000009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>
        <f t="shared" ref="P6" si="0">P7</f>
        <v>652023826.41000009</v>
      </c>
    </row>
    <row r="7" spans="1:18" ht="14.15" customHeight="1" x14ac:dyDescent="0.35">
      <c r="C7" s="9" t="s">
        <v>18</v>
      </c>
      <c r="D7" s="10">
        <v>652023826.41000009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>
        <f t="shared" ref="P7" si="1">SUM(P8:P10)</f>
        <v>652023826.41000009</v>
      </c>
    </row>
    <row r="8" spans="1:18" ht="14.15" customHeight="1" x14ac:dyDescent="0.35">
      <c r="A8">
        <v>151</v>
      </c>
      <c r="C8" s="11" t="s">
        <v>19</v>
      </c>
      <c r="D8" s="12">
        <v>558277147.4000001</v>
      </c>
      <c r="E8" s="12"/>
      <c r="F8" s="12"/>
      <c r="G8" s="12"/>
      <c r="H8" s="12"/>
      <c r="J8" s="12"/>
      <c r="K8" s="12"/>
      <c r="L8" s="12"/>
      <c r="M8" s="12"/>
      <c r="N8" s="12"/>
      <c r="O8" s="12"/>
      <c r="P8" s="13">
        <f>+SUM(D8:O8)</f>
        <v>558277147.4000001</v>
      </c>
    </row>
    <row r="9" spans="1:18" ht="14.15" customHeight="1" x14ac:dyDescent="0.35">
      <c r="A9">
        <v>161</v>
      </c>
      <c r="C9" s="11" t="s">
        <v>20</v>
      </c>
      <c r="D9" s="12">
        <v>92365932.269999981</v>
      </c>
      <c r="E9" s="12"/>
      <c r="F9" s="12"/>
      <c r="G9" s="12"/>
      <c r="H9" s="12"/>
      <c r="J9" s="12"/>
      <c r="K9" s="12"/>
      <c r="L9" s="12"/>
      <c r="M9" s="12"/>
      <c r="N9" s="12"/>
      <c r="O9" s="12"/>
      <c r="P9" s="13">
        <f>+SUM(D9:O9)</f>
        <v>92365932.269999981</v>
      </c>
    </row>
    <row r="10" spans="1:18" ht="14.15" customHeight="1" x14ac:dyDescent="0.35">
      <c r="A10">
        <v>164</v>
      </c>
      <c r="C10" s="11" t="s">
        <v>21</v>
      </c>
      <c r="D10" s="12">
        <v>1380746.74</v>
      </c>
      <c r="E10" s="12"/>
      <c r="F10" s="12"/>
      <c r="G10" s="12"/>
      <c r="H10" s="12"/>
      <c r="J10" s="12"/>
      <c r="K10" s="12"/>
      <c r="L10" s="12"/>
      <c r="M10" s="12"/>
      <c r="N10" s="12"/>
      <c r="O10" s="12"/>
      <c r="P10" s="13">
        <f t="shared" ref="P10" si="2">+SUM(D10:O10)</f>
        <v>1380746.74</v>
      </c>
    </row>
    <row r="11" spans="1:18" ht="14.15" customHeight="1" x14ac:dyDescent="0.35">
      <c r="C11" s="14" t="s">
        <v>22</v>
      </c>
      <c r="D11" s="15">
        <v>652023826.41000009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>
        <f>+SUM(D11:O11)</f>
        <v>652023826.41000009</v>
      </c>
    </row>
    <row r="12" spans="1:18" ht="7" customHeight="1" x14ac:dyDescent="0.3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5" customHeight="1" x14ac:dyDescent="0.35">
      <c r="C13" s="7" t="s">
        <v>23</v>
      </c>
      <c r="D13" s="8">
        <v>227217620.41000003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f t="shared" ref="P13" si="3">SUM(P14,P20,P30,P40,P49,P56,P66,P71,P74)</f>
        <v>227217620.41000003</v>
      </c>
      <c r="R13"/>
    </row>
    <row r="14" spans="1:18" ht="14.15" customHeight="1" x14ac:dyDescent="0.35">
      <c r="C14" s="9" t="s">
        <v>24</v>
      </c>
      <c r="D14" s="10">
        <v>169527571.85000002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ref="P14" si="4">SUM(P15:P19)</f>
        <v>169527571.85000002</v>
      </c>
      <c r="R14"/>
    </row>
    <row r="15" spans="1:18" ht="14.15" customHeight="1" x14ac:dyDescent="0.35">
      <c r="A15">
        <f>(LEFT($C15,1)&amp;MID($C15,3,1)&amp;MID($C15,5,1))*1</f>
        <v>211</v>
      </c>
      <c r="C15" s="11" t="s">
        <v>25</v>
      </c>
      <c r="D15" s="12">
        <v>122174826.98</v>
      </c>
      <c r="E15" s="13"/>
      <c r="F15" s="13"/>
      <c r="G15" s="13"/>
      <c r="H15" s="13"/>
      <c r="I15" s="13"/>
      <c r="J15" s="13"/>
      <c r="K15" s="13"/>
      <c r="L15" s="12"/>
      <c r="M15" s="12"/>
      <c r="N15" s="12"/>
      <c r="O15" s="12"/>
      <c r="P15" s="13">
        <f>+SUM(D15:O15)</f>
        <v>122174826.98</v>
      </c>
      <c r="R15"/>
    </row>
    <row r="16" spans="1:18" ht="14.15" customHeight="1" x14ac:dyDescent="0.35">
      <c r="A16">
        <f>(LEFT($C16,1)&amp;MID($C16,3,1)&amp;MID($C16,5,1))*1</f>
        <v>212</v>
      </c>
      <c r="C16" s="11" t="s">
        <v>26</v>
      </c>
      <c r="D16" s="12">
        <v>20554231.229999997</v>
      </c>
      <c r="E16" s="13"/>
      <c r="F16" s="13"/>
      <c r="G16" s="13"/>
      <c r="H16" s="13"/>
      <c r="I16" s="13"/>
      <c r="J16" s="13"/>
      <c r="K16" s="13"/>
      <c r="L16" s="12"/>
      <c r="M16" s="12"/>
      <c r="N16" s="12"/>
      <c r="O16" s="12"/>
      <c r="P16" s="13">
        <f t="shared" ref="P16:P19" si="5">+SUM(D16:O16)</f>
        <v>20554231.229999997</v>
      </c>
      <c r="R16"/>
    </row>
    <row r="17" spans="1:18" ht="14.15" customHeight="1" x14ac:dyDescent="0.35">
      <c r="A17">
        <f>(LEFT($C17,1)&amp;MID($C17,3,1)&amp;MID($C17,5,1))*1</f>
        <v>213</v>
      </c>
      <c r="C17" s="11" t="s">
        <v>27</v>
      </c>
      <c r="D17" s="12">
        <v>2031592.6500000004</v>
      </c>
      <c r="E17" s="13"/>
      <c r="F17" s="13"/>
      <c r="G17" s="13"/>
      <c r="H17" s="13"/>
      <c r="I17" s="13"/>
      <c r="J17" s="13"/>
      <c r="K17" s="13"/>
      <c r="L17" s="12"/>
      <c r="M17" s="12"/>
      <c r="N17" s="12"/>
      <c r="O17" s="12"/>
      <c r="P17" s="13">
        <f t="shared" si="5"/>
        <v>2031592.6500000004</v>
      </c>
      <c r="R17"/>
    </row>
    <row r="18" spans="1:18" ht="14.15" customHeight="1" x14ac:dyDescent="0.35">
      <c r="A18">
        <f>(LEFT($C18,1)&amp;MID($C18,3,1)&amp;MID($C18,5,1))*1</f>
        <v>214</v>
      </c>
      <c r="C18" s="11" t="s">
        <v>28</v>
      </c>
      <c r="D18" s="12">
        <v>8783938.1499999966</v>
      </c>
      <c r="E18" s="13"/>
      <c r="F18" s="13"/>
      <c r="G18" s="13"/>
      <c r="H18" s="13"/>
      <c r="I18" s="13"/>
      <c r="J18" s="13"/>
      <c r="K18" s="13"/>
      <c r="L18" s="12"/>
      <c r="M18" s="12"/>
      <c r="N18" s="12"/>
      <c r="O18" s="12"/>
      <c r="P18" s="13">
        <f t="shared" si="5"/>
        <v>8783938.1499999966</v>
      </c>
      <c r="R18"/>
    </row>
    <row r="19" spans="1:18" ht="14.15" customHeight="1" x14ac:dyDescent="0.35">
      <c r="A19">
        <f>(LEFT($C19,1)&amp;MID($C19,3,1)&amp;MID($C19,5,1))*1</f>
        <v>215</v>
      </c>
      <c r="C19" s="11" t="s">
        <v>29</v>
      </c>
      <c r="D19" s="12">
        <v>15982982.839999998</v>
      </c>
      <c r="E19" s="13"/>
      <c r="F19" s="13"/>
      <c r="G19" s="13"/>
      <c r="H19" s="13"/>
      <c r="I19" s="13"/>
      <c r="J19" s="13"/>
      <c r="K19" s="13"/>
      <c r="L19" s="12"/>
      <c r="M19" s="12"/>
      <c r="N19" s="12"/>
      <c r="O19" s="12"/>
      <c r="P19" s="13">
        <f t="shared" si="5"/>
        <v>15982982.839999998</v>
      </c>
      <c r="R19"/>
    </row>
    <row r="20" spans="1:18" ht="14.15" customHeight="1" x14ac:dyDescent="0.35">
      <c r="C20" s="9" t="s">
        <v>30</v>
      </c>
      <c r="D20" s="17">
        <v>28836833.500000004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0">
        <f t="shared" ref="P20" si="6">SUM(P21:P29)</f>
        <v>28836833.500000004</v>
      </c>
      <c r="R20"/>
    </row>
    <row r="21" spans="1:18" ht="14.15" customHeight="1" x14ac:dyDescent="0.35">
      <c r="A21">
        <f t="shared" ref="A21:A29" si="7">(LEFT($C21,1)&amp;MID($C21,3,1)&amp;MID($C21,5,1))*1</f>
        <v>221</v>
      </c>
      <c r="C21" s="11" t="s">
        <v>31</v>
      </c>
      <c r="D21" s="12">
        <v>5013738.09</v>
      </c>
      <c r="E21" s="13"/>
      <c r="F21" s="13"/>
      <c r="G21" s="13"/>
      <c r="H21" s="13"/>
      <c r="I21" s="13"/>
      <c r="J21" s="13"/>
      <c r="K21" s="13"/>
      <c r="L21" s="12"/>
      <c r="M21" s="12"/>
      <c r="N21" s="12"/>
      <c r="O21" s="12"/>
      <c r="P21" s="13">
        <f t="shared" ref="P21:P29" si="8">+SUM(D21:O21)</f>
        <v>5013738.09</v>
      </c>
      <c r="R21"/>
    </row>
    <row r="22" spans="1:18" ht="14.15" customHeight="1" x14ac:dyDescent="0.35">
      <c r="A22">
        <f t="shared" si="7"/>
        <v>222</v>
      </c>
      <c r="C22" s="11" t="s">
        <v>32</v>
      </c>
      <c r="D22" s="12">
        <v>5263585</v>
      </c>
      <c r="E22" s="13"/>
      <c r="F22" s="13"/>
      <c r="G22" s="13"/>
      <c r="H22" s="13"/>
      <c r="I22" s="13"/>
      <c r="J22" s="13"/>
      <c r="K22" s="13"/>
      <c r="L22" s="12"/>
      <c r="M22" s="12"/>
      <c r="N22" s="12"/>
      <c r="O22" s="12"/>
      <c r="P22" s="13">
        <f t="shared" si="8"/>
        <v>5263585</v>
      </c>
    </row>
    <row r="23" spans="1:18" ht="14.15" customHeight="1" x14ac:dyDescent="0.35">
      <c r="A23">
        <f t="shared" si="7"/>
        <v>223</v>
      </c>
      <c r="C23" s="11" t="s">
        <v>33</v>
      </c>
      <c r="D23" s="12">
        <v>1019591.5</v>
      </c>
      <c r="E23" s="13"/>
      <c r="F23" s="13"/>
      <c r="G23" s="13"/>
      <c r="H23" s="13"/>
      <c r="I23" s="13"/>
      <c r="J23" s="13"/>
      <c r="K23" s="13"/>
      <c r="L23" s="12"/>
      <c r="M23" s="12"/>
      <c r="N23" s="12"/>
      <c r="O23" s="12"/>
      <c r="P23" s="13">
        <f t="shared" si="8"/>
        <v>1019591.5</v>
      </c>
    </row>
    <row r="24" spans="1:18" ht="14.15" customHeight="1" x14ac:dyDescent="0.35">
      <c r="A24">
        <f t="shared" si="7"/>
        <v>224</v>
      </c>
      <c r="C24" s="11" t="s">
        <v>34</v>
      </c>
      <c r="D24" s="12">
        <v>139525.88</v>
      </c>
      <c r="E24" s="13"/>
      <c r="F24" s="13"/>
      <c r="G24" s="13"/>
      <c r="H24" s="13"/>
      <c r="I24" s="13"/>
      <c r="J24" s="13"/>
      <c r="K24" s="13"/>
      <c r="L24" s="12"/>
      <c r="M24" s="12"/>
      <c r="N24" s="12"/>
      <c r="O24" s="12"/>
      <c r="P24" s="13">
        <f t="shared" si="8"/>
        <v>139525.88</v>
      </c>
    </row>
    <row r="25" spans="1:18" ht="14.15" customHeight="1" x14ac:dyDescent="0.35">
      <c r="A25">
        <f t="shared" si="7"/>
        <v>225</v>
      </c>
      <c r="C25" s="11" t="s">
        <v>35</v>
      </c>
      <c r="D25" s="12">
        <v>4567014.1100000003</v>
      </c>
      <c r="E25" s="13"/>
      <c r="F25" s="13"/>
      <c r="G25" s="13"/>
      <c r="H25" s="13"/>
      <c r="I25" s="13"/>
      <c r="J25" s="13"/>
      <c r="K25" s="13"/>
      <c r="L25" s="12"/>
      <c r="M25" s="12"/>
      <c r="N25" s="12"/>
      <c r="O25" s="12"/>
      <c r="P25" s="13">
        <f t="shared" si="8"/>
        <v>4567014.1100000003</v>
      </c>
    </row>
    <row r="26" spans="1:18" ht="14.15" customHeight="1" x14ac:dyDescent="0.35">
      <c r="A26">
        <f t="shared" si="7"/>
        <v>226</v>
      </c>
      <c r="C26" s="11" t="s">
        <v>36</v>
      </c>
      <c r="D26" s="12">
        <v>7069542.6800000006</v>
      </c>
      <c r="E26" s="13"/>
      <c r="F26" s="13"/>
      <c r="G26" s="13"/>
      <c r="H26" s="13"/>
      <c r="I26" s="13"/>
      <c r="J26" s="13"/>
      <c r="K26" s="13"/>
      <c r="L26" s="12"/>
      <c r="M26" s="12"/>
      <c r="N26" s="12"/>
      <c r="O26" s="12"/>
      <c r="P26" s="13">
        <f t="shared" si="8"/>
        <v>7069542.6800000006</v>
      </c>
    </row>
    <row r="27" spans="1:18" ht="14.15" customHeight="1" x14ac:dyDescent="0.35">
      <c r="A27">
        <f t="shared" si="7"/>
        <v>227</v>
      </c>
      <c r="C27" s="11" t="s">
        <v>37</v>
      </c>
      <c r="D27" s="12">
        <v>676669.69</v>
      </c>
      <c r="E27" s="13"/>
      <c r="F27" s="13"/>
      <c r="G27" s="13"/>
      <c r="H27" s="13"/>
      <c r="I27" s="13"/>
      <c r="J27" s="13"/>
      <c r="K27" s="13"/>
      <c r="L27" s="12"/>
      <c r="M27" s="12"/>
      <c r="N27" s="12"/>
      <c r="O27" s="12"/>
      <c r="P27" s="13">
        <f t="shared" si="8"/>
        <v>676669.69</v>
      </c>
    </row>
    <row r="28" spans="1:18" ht="14.15" customHeight="1" x14ac:dyDescent="0.35">
      <c r="A28">
        <f t="shared" si="7"/>
        <v>228</v>
      </c>
      <c r="C28" s="11" t="s">
        <v>38</v>
      </c>
      <c r="D28" s="12">
        <v>5368703.8899999997</v>
      </c>
      <c r="E28" s="13"/>
      <c r="F28" s="13"/>
      <c r="G28" s="13"/>
      <c r="H28" s="13"/>
      <c r="I28" s="13"/>
      <c r="J28" s="13"/>
      <c r="K28" s="13"/>
      <c r="L28" s="12"/>
      <c r="M28" s="12"/>
      <c r="N28" s="12"/>
      <c r="O28" s="18"/>
      <c r="P28" s="13">
        <f t="shared" si="8"/>
        <v>5368703.8899999997</v>
      </c>
    </row>
    <row r="29" spans="1:18" ht="14.15" customHeight="1" x14ac:dyDescent="0.35">
      <c r="A29">
        <f t="shared" si="7"/>
        <v>229</v>
      </c>
      <c r="C29" s="11" t="s">
        <v>39</v>
      </c>
      <c r="D29" s="12">
        <v>-281537.34000000003</v>
      </c>
      <c r="E29" s="13"/>
      <c r="F29" s="13"/>
      <c r="G29" s="13"/>
      <c r="H29" s="13"/>
      <c r="I29" s="13"/>
      <c r="J29" s="13"/>
      <c r="K29" s="13"/>
      <c r="L29" s="12"/>
      <c r="M29" s="12"/>
      <c r="N29" s="12"/>
      <c r="O29" s="12"/>
      <c r="P29" s="13">
        <f t="shared" si="8"/>
        <v>-281537.34000000003</v>
      </c>
    </row>
    <row r="30" spans="1:18" ht="14.15" customHeight="1" x14ac:dyDescent="0.35">
      <c r="C30" s="9" t="s">
        <v>40</v>
      </c>
      <c r="D30" s="17">
        <v>1016177.55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0">
        <f t="shared" ref="P30" si="9">SUM(P31:P39)</f>
        <v>1016177.55</v>
      </c>
      <c r="R30" s="19"/>
    </row>
    <row r="31" spans="1:18" ht="14.15" customHeight="1" x14ac:dyDescent="0.35">
      <c r="A31">
        <f t="shared" ref="A31:A39" si="10">(LEFT($C31,1)&amp;MID($C31,3,1)&amp;MID($C31,5,1))*1</f>
        <v>231</v>
      </c>
      <c r="C31" s="11" t="s">
        <v>41</v>
      </c>
      <c r="D31" s="12">
        <v>29847.249999999996</v>
      </c>
      <c r="E31" s="13"/>
      <c r="F31" s="13"/>
      <c r="G31" s="13"/>
      <c r="H31" s="13"/>
      <c r="I31" s="13"/>
      <c r="J31" s="13"/>
      <c r="K31" s="13"/>
      <c r="L31" s="12"/>
      <c r="M31" s="12"/>
      <c r="N31" s="12"/>
      <c r="O31" s="12"/>
      <c r="P31" s="13">
        <f t="shared" ref="P31:P48" si="11">+SUM(D31:O31)</f>
        <v>29847.249999999996</v>
      </c>
    </row>
    <row r="32" spans="1:18" ht="14.15" customHeight="1" x14ac:dyDescent="0.35">
      <c r="A32">
        <f t="shared" si="10"/>
        <v>232</v>
      </c>
      <c r="C32" s="11" t="s">
        <v>42</v>
      </c>
      <c r="D32" s="12">
        <v>0</v>
      </c>
      <c r="E32" s="13"/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3">
        <f t="shared" si="11"/>
        <v>0</v>
      </c>
    </row>
    <row r="33" spans="1:18" ht="14.15" customHeight="1" x14ac:dyDescent="0.35">
      <c r="A33">
        <f t="shared" si="10"/>
        <v>233</v>
      </c>
      <c r="C33" s="11" t="s">
        <v>43</v>
      </c>
      <c r="D33" s="12">
        <v>115345</v>
      </c>
      <c r="E33" s="13"/>
      <c r="F33" s="13"/>
      <c r="G33" s="13"/>
      <c r="H33" s="13"/>
      <c r="I33" s="13"/>
      <c r="J33" s="13"/>
      <c r="K33" s="13"/>
      <c r="L33" s="12"/>
      <c r="M33" s="12"/>
      <c r="N33" s="12"/>
      <c r="O33" s="12"/>
      <c r="P33" s="13">
        <f t="shared" si="11"/>
        <v>115345</v>
      </c>
    </row>
    <row r="34" spans="1:18" ht="14.15" customHeight="1" x14ac:dyDescent="0.35">
      <c r="A34">
        <f t="shared" si="10"/>
        <v>234</v>
      </c>
      <c r="C34" s="11" t="s">
        <v>44</v>
      </c>
      <c r="D34" s="12">
        <v>0</v>
      </c>
      <c r="E34" s="13"/>
      <c r="F34" s="13"/>
      <c r="G34" s="13"/>
      <c r="H34" s="13"/>
      <c r="I34" s="13"/>
      <c r="J34" s="13"/>
      <c r="K34" s="13"/>
      <c r="L34" s="12"/>
      <c r="M34" s="12"/>
      <c r="N34" s="12"/>
      <c r="O34" s="12"/>
      <c r="P34" s="13">
        <f t="shared" si="11"/>
        <v>0</v>
      </c>
    </row>
    <row r="35" spans="1:18" ht="14.15" customHeight="1" x14ac:dyDescent="0.35">
      <c r="A35">
        <f t="shared" si="10"/>
        <v>235</v>
      </c>
      <c r="C35" s="11" t="s">
        <v>45</v>
      </c>
      <c r="D35" s="12">
        <v>134426.51999999999</v>
      </c>
      <c r="E35" s="13"/>
      <c r="F35" s="13"/>
      <c r="G35" s="13"/>
      <c r="H35" s="13"/>
      <c r="I35" s="13"/>
      <c r="J35" s="13"/>
      <c r="K35" s="13"/>
      <c r="L35" s="12"/>
      <c r="M35" s="12"/>
      <c r="N35" s="12"/>
      <c r="O35" s="12"/>
      <c r="P35" s="13">
        <f t="shared" si="11"/>
        <v>134426.51999999999</v>
      </c>
    </row>
    <row r="36" spans="1:18" ht="14.15" customHeight="1" x14ac:dyDescent="0.35">
      <c r="A36">
        <f t="shared" si="10"/>
        <v>236</v>
      </c>
      <c r="C36" s="11" t="s">
        <v>46</v>
      </c>
      <c r="D36" s="12">
        <v>0</v>
      </c>
      <c r="E36" s="13"/>
      <c r="F36" s="13"/>
      <c r="G36" s="13"/>
      <c r="H36" s="13"/>
      <c r="I36" s="13"/>
      <c r="J36" s="13"/>
      <c r="K36" s="13"/>
      <c r="L36" s="12"/>
      <c r="M36" s="12"/>
      <c r="N36" s="12"/>
      <c r="O36" s="12"/>
      <c r="P36" s="13">
        <f t="shared" si="11"/>
        <v>0</v>
      </c>
    </row>
    <row r="37" spans="1:18" ht="14.15" customHeight="1" x14ac:dyDescent="0.35">
      <c r="A37">
        <f t="shared" si="10"/>
        <v>237</v>
      </c>
      <c r="C37" s="11" t="s">
        <v>47</v>
      </c>
      <c r="D37" s="12">
        <v>158069.9</v>
      </c>
      <c r="E37" s="13"/>
      <c r="F37" s="13"/>
      <c r="G37" s="13"/>
      <c r="H37" s="13"/>
      <c r="I37" s="13"/>
      <c r="J37" s="13"/>
      <c r="K37" s="13"/>
      <c r="L37" s="12"/>
      <c r="M37" s="12"/>
      <c r="N37" s="12"/>
      <c r="O37" s="12"/>
      <c r="P37" s="13">
        <f t="shared" si="11"/>
        <v>158069.9</v>
      </c>
    </row>
    <row r="38" spans="1:18" ht="14.15" customHeight="1" x14ac:dyDescent="0.35">
      <c r="A38">
        <f t="shared" si="10"/>
        <v>238</v>
      </c>
      <c r="C38" s="11" t="s">
        <v>48</v>
      </c>
      <c r="D38" s="12">
        <v>0</v>
      </c>
      <c r="E38" s="13"/>
      <c r="F38" s="13"/>
      <c r="G38" s="13"/>
      <c r="H38" s="13"/>
      <c r="I38" s="13"/>
      <c r="J38" s="13"/>
      <c r="K38" s="13"/>
      <c r="L38" s="12"/>
      <c r="M38" s="12"/>
      <c r="N38" s="12"/>
      <c r="O38" s="12"/>
      <c r="P38" s="13">
        <f t="shared" si="11"/>
        <v>0</v>
      </c>
    </row>
    <row r="39" spans="1:18" ht="14.15" customHeight="1" x14ac:dyDescent="0.35">
      <c r="A39">
        <f t="shared" si="10"/>
        <v>239</v>
      </c>
      <c r="C39" s="11" t="s">
        <v>49</v>
      </c>
      <c r="D39" s="12">
        <v>578488.88</v>
      </c>
      <c r="E39" s="13"/>
      <c r="F39" s="13"/>
      <c r="G39" s="13"/>
      <c r="H39" s="13"/>
      <c r="I39" s="13"/>
      <c r="J39" s="13"/>
      <c r="K39" s="13"/>
      <c r="L39" s="12"/>
      <c r="M39" s="12"/>
      <c r="N39" s="12"/>
      <c r="O39" s="12"/>
      <c r="P39" s="13">
        <f t="shared" si="11"/>
        <v>578488.88</v>
      </c>
    </row>
    <row r="40" spans="1:18" ht="14.15" customHeight="1" x14ac:dyDescent="0.35">
      <c r="C40" s="9" t="s">
        <v>50</v>
      </c>
      <c r="D40" s="10">
        <v>23121911.890000001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ref="P40" si="12">SUM(P41:P48)</f>
        <v>23121911.890000001</v>
      </c>
      <c r="R40" s="19"/>
    </row>
    <row r="41" spans="1:18" ht="14.15" customHeight="1" x14ac:dyDescent="0.35">
      <c r="A41">
        <f t="shared" ref="A41:A48" si="13">(LEFT($C41,1)&amp;MID($C41,3,1)&amp;MID($C41,5,1))*1</f>
        <v>241</v>
      </c>
      <c r="C41" s="11" t="s">
        <v>51</v>
      </c>
      <c r="D41" s="12">
        <v>22013835.02</v>
      </c>
      <c r="E41" s="13"/>
      <c r="F41" s="13"/>
      <c r="G41" s="13"/>
      <c r="H41" s="13"/>
      <c r="I41" s="13"/>
      <c r="J41" s="13"/>
      <c r="K41" s="13"/>
      <c r="L41" s="12"/>
      <c r="M41" s="12"/>
      <c r="N41" s="12"/>
      <c r="O41" s="12"/>
      <c r="P41" s="13">
        <f t="shared" si="11"/>
        <v>22013835.02</v>
      </c>
    </row>
    <row r="42" spans="1:18" ht="14.15" customHeight="1" x14ac:dyDescent="0.35">
      <c r="A42">
        <f t="shared" si="13"/>
        <v>242</v>
      </c>
      <c r="C42" s="11" t="s">
        <v>52</v>
      </c>
      <c r="D42" s="12">
        <v>1108076.8700000001</v>
      </c>
      <c r="E42" s="13"/>
      <c r="F42" s="13"/>
      <c r="G42" s="13"/>
      <c r="H42" s="13"/>
      <c r="I42" s="13"/>
      <c r="J42" s="13"/>
      <c r="K42" s="13"/>
      <c r="L42" s="12"/>
      <c r="M42" s="12"/>
      <c r="N42" s="12"/>
      <c r="O42" s="12"/>
      <c r="P42" s="13">
        <f t="shared" si="11"/>
        <v>1108076.8700000001</v>
      </c>
    </row>
    <row r="43" spans="1:18" ht="14.15" customHeight="1" x14ac:dyDescent="0.35">
      <c r="A43">
        <f t="shared" si="13"/>
        <v>243</v>
      </c>
      <c r="C43" s="11" t="s">
        <v>53</v>
      </c>
      <c r="D43" s="12">
        <v>0</v>
      </c>
      <c r="E43" s="13"/>
      <c r="F43" s="13"/>
      <c r="G43" s="13"/>
      <c r="H43" s="13"/>
      <c r="I43" s="13"/>
      <c r="J43" s="13"/>
      <c r="K43" s="13"/>
      <c r="L43" s="12"/>
      <c r="M43" s="12"/>
      <c r="N43" s="12"/>
      <c r="O43" s="12"/>
      <c r="P43" s="13">
        <f t="shared" si="11"/>
        <v>0</v>
      </c>
    </row>
    <row r="44" spans="1:18" ht="14.15" customHeight="1" x14ac:dyDescent="0.35">
      <c r="A44">
        <f t="shared" si="13"/>
        <v>244</v>
      </c>
      <c r="C44" s="11" t="s">
        <v>54</v>
      </c>
      <c r="D44" s="12">
        <v>0</v>
      </c>
      <c r="E44" s="13"/>
      <c r="F44" s="13"/>
      <c r="G44" s="13"/>
      <c r="H44" s="13"/>
      <c r="I44" s="13"/>
      <c r="J44" s="13"/>
      <c r="K44" s="13"/>
      <c r="L44" s="12"/>
      <c r="M44" s="12"/>
      <c r="N44" s="12"/>
      <c r="O44" s="12"/>
      <c r="P44" s="13">
        <f t="shared" si="11"/>
        <v>0</v>
      </c>
    </row>
    <row r="45" spans="1:18" ht="14.15" customHeight="1" x14ac:dyDescent="0.35">
      <c r="A45">
        <f t="shared" si="13"/>
        <v>245</v>
      </c>
      <c r="C45" s="11" t="s">
        <v>55</v>
      </c>
      <c r="D45" s="12">
        <v>0</v>
      </c>
      <c r="E45" s="13"/>
      <c r="F45" s="13"/>
      <c r="G45" s="13"/>
      <c r="H45" s="13"/>
      <c r="I45" s="13"/>
      <c r="J45" s="13"/>
      <c r="K45" s="13"/>
      <c r="L45" s="12"/>
      <c r="M45" s="12"/>
      <c r="N45" s="12"/>
      <c r="O45" s="12"/>
      <c r="P45" s="13">
        <f t="shared" si="11"/>
        <v>0</v>
      </c>
    </row>
    <row r="46" spans="1:18" ht="14.15" customHeight="1" x14ac:dyDescent="0.35">
      <c r="A46">
        <f t="shared" si="13"/>
        <v>246</v>
      </c>
      <c r="C46" s="11" t="s">
        <v>56</v>
      </c>
      <c r="D46" s="12">
        <v>0</v>
      </c>
      <c r="E46" s="13"/>
      <c r="F46" s="13"/>
      <c r="G46" s="13"/>
      <c r="H46" s="13"/>
      <c r="I46" s="13"/>
      <c r="J46" s="13"/>
      <c r="K46" s="13"/>
      <c r="L46" s="12"/>
      <c r="M46" s="12"/>
      <c r="N46" s="12"/>
      <c r="O46" s="12"/>
      <c r="P46" s="13">
        <f t="shared" si="11"/>
        <v>0</v>
      </c>
    </row>
    <row r="47" spans="1:18" ht="14.15" customHeight="1" x14ac:dyDescent="0.35">
      <c r="A47">
        <f t="shared" si="13"/>
        <v>247</v>
      </c>
      <c r="C47" s="11" t="s">
        <v>57</v>
      </c>
      <c r="D47" s="12">
        <v>0</v>
      </c>
      <c r="E47" s="13"/>
      <c r="F47" s="13"/>
      <c r="G47" s="13"/>
      <c r="H47" s="13"/>
      <c r="I47" s="13"/>
      <c r="J47" s="13"/>
      <c r="K47" s="13"/>
      <c r="L47" s="12"/>
      <c r="M47" s="12"/>
      <c r="N47" s="12"/>
      <c r="O47" s="12"/>
      <c r="P47" s="13">
        <f t="shared" si="11"/>
        <v>0</v>
      </c>
    </row>
    <row r="48" spans="1:18" ht="14.15" customHeight="1" x14ac:dyDescent="0.35">
      <c r="A48">
        <f t="shared" si="13"/>
        <v>249</v>
      </c>
      <c r="C48" s="11" t="s">
        <v>58</v>
      </c>
      <c r="D48" s="12">
        <v>0</v>
      </c>
      <c r="E48" s="13"/>
      <c r="F48" s="13"/>
      <c r="G48" s="13"/>
      <c r="H48" s="13"/>
      <c r="I48" s="13"/>
      <c r="J48" s="13"/>
      <c r="K48" s="13"/>
      <c r="L48" s="12"/>
      <c r="M48" s="12"/>
      <c r="N48" s="12"/>
      <c r="O48" s="12"/>
      <c r="P48" s="13">
        <f t="shared" si="11"/>
        <v>0</v>
      </c>
    </row>
    <row r="49" spans="1:18" ht="14.15" customHeight="1" x14ac:dyDescent="0.35">
      <c r="C49" s="9" t="s">
        <v>59</v>
      </c>
      <c r="D49" s="17">
        <v>0</v>
      </c>
      <c r="E49" s="17"/>
      <c r="F49" s="17"/>
      <c r="G49" s="13"/>
      <c r="H49" s="13"/>
      <c r="I49" s="13"/>
      <c r="J49" s="13"/>
      <c r="K49" s="13"/>
      <c r="L49" s="12"/>
      <c r="M49" s="12"/>
      <c r="N49" s="12"/>
      <c r="O49" s="17"/>
      <c r="P49" s="17">
        <f t="shared" ref="P49" si="14">SUM(P50:P55)</f>
        <v>0</v>
      </c>
      <c r="R49" s="19"/>
    </row>
    <row r="50" spans="1:18" ht="14.15" customHeight="1" x14ac:dyDescent="0.35">
      <c r="A50">
        <f t="shared" ref="A50:A55" si="15">(LEFT($C50,1)&amp;MID($C50,3,1)&amp;MID($C50,5,1))*1</f>
        <v>251</v>
      </c>
      <c r="C50" s="11" t="s">
        <v>60</v>
      </c>
      <c r="D50" s="12">
        <v>0</v>
      </c>
      <c r="E50" s="13"/>
      <c r="F50" s="13"/>
      <c r="G50" s="13"/>
      <c r="H50" s="13"/>
      <c r="I50" s="13"/>
      <c r="J50" s="13"/>
      <c r="K50" s="13"/>
      <c r="L50" s="12"/>
      <c r="M50" s="12"/>
      <c r="N50" s="12"/>
      <c r="O50" s="12"/>
      <c r="P50" s="13">
        <f t="shared" ref="P50:P55" si="16">+SUM(D50:O50)</f>
        <v>0</v>
      </c>
    </row>
    <row r="51" spans="1:18" ht="14.15" customHeight="1" x14ac:dyDescent="0.35">
      <c r="A51">
        <f t="shared" si="15"/>
        <v>252</v>
      </c>
      <c r="C51" s="11" t="s">
        <v>61</v>
      </c>
      <c r="D51" s="12">
        <v>0</v>
      </c>
      <c r="E51" s="13"/>
      <c r="F51" s="13"/>
      <c r="G51" s="13"/>
      <c r="H51" s="13"/>
      <c r="I51" s="13"/>
      <c r="J51" s="13"/>
      <c r="K51" s="13"/>
      <c r="L51" s="12"/>
      <c r="M51" s="12"/>
      <c r="N51" s="12"/>
      <c r="O51" s="12"/>
      <c r="P51" s="13">
        <f t="shared" si="16"/>
        <v>0</v>
      </c>
    </row>
    <row r="52" spans="1:18" ht="14.15" customHeight="1" x14ac:dyDescent="0.35">
      <c r="A52">
        <f t="shared" si="15"/>
        <v>253</v>
      </c>
      <c r="C52" s="11" t="s">
        <v>62</v>
      </c>
      <c r="D52" s="12">
        <v>0</v>
      </c>
      <c r="E52" s="13"/>
      <c r="F52" s="13"/>
      <c r="G52" s="13"/>
      <c r="H52" s="13"/>
      <c r="I52" s="13"/>
      <c r="J52" s="13"/>
      <c r="K52" s="13"/>
      <c r="L52" s="12"/>
      <c r="M52" s="12"/>
      <c r="N52" s="12"/>
      <c r="O52" s="12"/>
      <c r="P52" s="13">
        <f t="shared" si="16"/>
        <v>0</v>
      </c>
    </row>
    <row r="53" spans="1:18" ht="14.15" customHeight="1" x14ac:dyDescent="0.35">
      <c r="A53">
        <f t="shared" si="15"/>
        <v>254</v>
      </c>
      <c r="C53" s="11" t="s">
        <v>63</v>
      </c>
      <c r="D53" s="12">
        <v>0</v>
      </c>
      <c r="E53" s="13"/>
      <c r="F53" s="13"/>
      <c r="G53" s="13"/>
      <c r="H53" s="13"/>
      <c r="I53" s="13"/>
      <c r="J53" s="13"/>
      <c r="K53" s="13"/>
      <c r="L53" s="12"/>
      <c r="M53" s="12"/>
      <c r="N53" s="12"/>
      <c r="O53" s="12"/>
      <c r="P53" s="13">
        <f t="shared" si="16"/>
        <v>0</v>
      </c>
    </row>
    <row r="54" spans="1:18" ht="14.15" customHeight="1" x14ac:dyDescent="0.35">
      <c r="A54">
        <f t="shared" si="15"/>
        <v>256</v>
      </c>
      <c r="C54" s="11" t="s">
        <v>64</v>
      </c>
      <c r="D54" s="12">
        <v>0</v>
      </c>
      <c r="E54" s="13"/>
      <c r="F54" s="13"/>
      <c r="G54" s="13"/>
      <c r="H54" s="13"/>
      <c r="I54" s="13"/>
      <c r="J54" s="13"/>
      <c r="K54" s="13"/>
      <c r="L54" s="12"/>
      <c r="M54" s="12"/>
      <c r="N54" s="12"/>
      <c r="O54" s="12"/>
      <c r="P54" s="13">
        <f t="shared" si="16"/>
        <v>0</v>
      </c>
    </row>
    <row r="55" spans="1:18" ht="14.15" customHeight="1" x14ac:dyDescent="0.35">
      <c r="A55">
        <f t="shared" si="15"/>
        <v>259</v>
      </c>
      <c r="C55" s="11" t="s">
        <v>65</v>
      </c>
      <c r="D55" s="12">
        <v>0</v>
      </c>
      <c r="E55" s="13"/>
      <c r="F55" s="13"/>
      <c r="G55" s="13"/>
      <c r="H55" s="13"/>
      <c r="I55" s="13"/>
      <c r="J55" s="13"/>
      <c r="K55" s="13"/>
      <c r="L55" s="12"/>
      <c r="M55" s="12"/>
      <c r="N55" s="12"/>
      <c r="O55" s="12"/>
      <c r="P55" s="13">
        <f t="shared" si="16"/>
        <v>0</v>
      </c>
    </row>
    <row r="56" spans="1:18" ht="14.15" customHeight="1" x14ac:dyDescent="0.35">
      <c r="C56" s="9" t="s">
        <v>66</v>
      </c>
      <c r="D56" s="17">
        <v>4715125.62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>
        <f t="shared" ref="P56" si="17">SUM(P57:P65)</f>
        <v>4715125.62</v>
      </c>
      <c r="R56" s="19"/>
    </row>
    <row r="57" spans="1:18" ht="14.15" customHeight="1" x14ac:dyDescent="0.35">
      <c r="A57">
        <f t="shared" ref="A57:A65" si="18">(LEFT($C57,1)&amp;MID($C57,3,1)&amp;MID($C57,5,1))*1</f>
        <v>261</v>
      </c>
      <c r="C57" s="11" t="s">
        <v>67</v>
      </c>
      <c r="D57" s="12">
        <v>1103936</v>
      </c>
      <c r="E57" s="13"/>
      <c r="F57" s="13"/>
      <c r="G57" s="13"/>
      <c r="H57" s="13"/>
      <c r="I57" s="13"/>
      <c r="J57" s="13"/>
      <c r="K57" s="13"/>
      <c r="L57" s="12"/>
      <c r="M57" s="12"/>
      <c r="N57" s="12"/>
      <c r="O57" s="12"/>
      <c r="P57" s="13">
        <f>+SUM(D57:O57)</f>
        <v>1103936</v>
      </c>
    </row>
    <row r="58" spans="1:18" ht="14.15" customHeight="1" x14ac:dyDescent="0.35">
      <c r="A58">
        <f t="shared" si="18"/>
        <v>262</v>
      </c>
      <c r="C58" s="11" t="s">
        <v>68</v>
      </c>
      <c r="D58" s="12">
        <v>0</v>
      </c>
      <c r="E58" s="13"/>
      <c r="F58" s="13"/>
      <c r="G58" s="13"/>
      <c r="H58" s="13"/>
      <c r="I58" s="13"/>
      <c r="J58" s="13"/>
      <c r="K58" s="13"/>
      <c r="L58" s="12"/>
      <c r="M58" s="12"/>
      <c r="N58" s="12"/>
      <c r="O58" s="12"/>
      <c r="P58" s="13">
        <f t="shared" ref="P58:P70" si="19">+SUM(D58:O58)</f>
        <v>0</v>
      </c>
    </row>
    <row r="59" spans="1:18" ht="14.15" customHeight="1" x14ac:dyDescent="0.35">
      <c r="A59">
        <f t="shared" si="18"/>
        <v>263</v>
      </c>
      <c r="C59" s="11" t="s">
        <v>69</v>
      </c>
      <c r="D59" s="12">
        <v>0</v>
      </c>
      <c r="E59" s="13"/>
      <c r="F59" s="13"/>
      <c r="G59" s="13"/>
      <c r="H59" s="13"/>
      <c r="I59" s="13"/>
      <c r="J59" s="13"/>
      <c r="K59" s="13"/>
      <c r="L59" s="12"/>
      <c r="M59" s="12"/>
      <c r="N59" s="12"/>
      <c r="O59" s="12"/>
      <c r="P59" s="13">
        <f t="shared" si="19"/>
        <v>0</v>
      </c>
    </row>
    <row r="60" spans="1:18" ht="14.15" customHeight="1" x14ac:dyDescent="0.35">
      <c r="A60">
        <f t="shared" si="18"/>
        <v>264</v>
      </c>
      <c r="C60" s="11" t="s">
        <v>70</v>
      </c>
      <c r="D60" s="12">
        <v>0</v>
      </c>
      <c r="E60" s="13"/>
      <c r="F60" s="13"/>
      <c r="G60" s="13"/>
      <c r="H60" s="13"/>
      <c r="I60" s="13"/>
      <c r="J60" s="13"/>
      <c r="K60" s="13"/>
      <c r="L60" s="12"/>
      <c r="M60" s="12"/>
      <c r="N60" s="12"/>
      <c r="O60" s="12"/>
      <c r="P60" s="13">
        <f t="shared" si="19"/>
        <v>0</v>
      </c>
    </row>
    <row r="61" spans="1:18" ht="14.15" customHeight="1" x14ac:dyDescent="0.35">
      <c r="A61">
        <f t="shared" si="18"/>
        <v>265</v>
      </c>
      <c r="C61" s="11" t="s">
        <v>71</v>
      </c>
      <c r="D61" s="12">
        <v>3314309.04</v>
      </c>
      <c r="E61" s="13"/>
      <c r="F61" s="13"/>
      <c r="G61" s="13"/>
      <c r="H61" s="13"/>
      <c r="I61" s="13"/>
      <c r="J61" s="13"/>
      <c r="K61" s="13"/>
      <c r="L61" s="12"/>
      <c r="M61" s="12"/>
      <c r="N61" s="12"/>
      <c r="O61" s="12"/>
      <c r="P61" s="13">
        <f t="shared" si="19"/>
        <v>3314309.04</v>
      </c>
    </row>
    <row r="62" spans="1:18" ht="14.15" customHeight="1" x14ac:dyDescent="0.35">
      <c r="A62">
        <f t="shared" si="18"/>
        <v>266</v>
      </c>
      <c r="C62" s="11" t="s">
        <v>72</v>
      </c>
      <c r="D62" s="12">
        <v>40162.480000000003</v>
      </c>
      <c r="E62" s="13"/>
      <c r="F62" s="13"/>
      <c r="G62" s="13"/>
      <c r="H62" s="13"/>
      <c r="I62" s="13"/>
      <c r="J62" s="13"/>
      <c r="K62" s="13"/>
      <c r="L62" s="12"/>
      <c r="M62" s="12"/>
      <c r="N62" s="12"/>
      <c r="O62" s="12"/>
      <c r="P62" s="13">
        <f t="shared" si="19"/>
        <v>40162.480000000003</v>
      </c>
    </row>
    <row r="63" spans="1:18" ht="14.15" customHeight="1" x14ac:dyDescent="0.35">
      <c r="A63">
        <f t="shared" si="18"/>
        <v>267</v>
      </c>
      <c r="C63" s="11" t="s">
        <v>73</v>
      </c>
      <c r="D63" s="12">
        <v>0</v>
      </c>
      <c r="E63" s="13"/>
      <c r="F63" s="13"/>
      <c r="G63" s="13"/>
      <c r="H63" s="13"/>
      <c r="I63" s="13"/>
      <c r="J63" s="13"/>
      <c r="K63" s="13"/>
      <c r="L63" s="12"/>
      <c r="M63" s="12"/>
      <c r="N63" s="12"/>
      <c r="O63" s="12"/>
      <c r="P63" s="13">
        <f t="shared" si="19"/>
        <v>0</v>
      </c>
    </row>
    <row r="64" spans="1:18" ht="14.15" customHeight="1" x14ac:dyDescent="0.35">
      <c r="A64">
        <f t="shared" si="18"/>
        <v>268</v>
      </c>
      <c r="C64" s="11" t="s">
        <v>74</v>
      </c>
      <c r="D64" s="12">
        <v>256718.1</v>
      </c>
      <c r="E64" s="13"/>
      <c r="F64" s="13"/>
      <c r="G64" s="13"/>
      <c r="H64" s="13"/>
      <c r="I64" s="13"/>
      <c r="J64" s="13"/>
      <c r="K64" s="13"/>
      <c r="L64" s="12"/>
      <c r="M64" s="12"/>
      <c r="N64" s="12"/>
      <c r="O64" s="12"/>
      <c r="P64" s="13">
        <f t="shared" si="19"/>
        <v>256718.1</v>
      </c>
    </row>
    <row r="65" spans="1:18" ht="14.15" customHeight="1" x14ac:dyDescent="0.35">
      <c r="A65">
        <f t="shared" si="18"/>
        <v>269</v>
      </c>
      <c r="C65" s="11" t="s">
        <v>75</v>
      </c>
      <c r="D65" s="12">
        <v>0</v>
      </c>
      <c r="E65" s="13"/>
      <c r="F65" s="13"/>
      <c r="G65" s="13"/>
      <c r="H65" s="13"/>
      <c r="I65" s="13"/>
      <c r="J65" s="13"/>
      <c r="K65" s="13"/>
      <c r="L65" s="12"/>
      <c r="M65" s="12"/>
      <c r="N65" s="12"/>
      <c r="O65" s="12"/>
      <c r="P65" s="13">
        <f t="shared" si="19"/>
        <v>0</v>
      </c>
    </row>
    <row r="66" spans="1:18" ht="14.15" customHeight="1" x14ac:dyDescent="0.35">
      <c r="C66" s="9" t="s">
        <v>76</v>
      </c>
      <c r="D66" s="17">
        <v>0</v>
      </c>
      <c r="E66" s="17"/>
      <c r="F66" s="17"/>
      <c r="G66" s="13"/>
      <c r="H66" s="17"/>
      <c r="I66" s="17"/>
      <c r="J66" s="17"/>
      <c r="K66" s="17"/>
      <c r="L66" s="17"/>
      <c r="M66" s="12"/>
      <c r="N66" s="17"/>
      <c r="O66" s="17"/>
      <c r="P66" s="10">
        <f t="shared" ref="P66" si="20">SUM(P67:P70)</f>
        <v>0</v>
      </c>
      <c r="R66" s="19"/>
    </row>
    <row r="67" spans="1:18" ht="14.15" customHeight="1" x14ac:dyDescent="0.35">
      <c r="A67">
        <f>(LEFT($C67,1)&amp;MID($C67,3,1)&amp;MID($C67,5,1))*1</f>
        <v>271</v>
      </c>
      <c r="C67" s="11" t="s">
        <v>77</v>
      </c>
      <c r="D67" s="12">
        <v>0</v>
      </c>
      <c r="E67" s="13"/>
      <c r="F67" s="13"/>
      <c r="G67" s="13"/>
      <c r="H67" s="13"/>
      <c r="I67" s="13"/>
      <c r="J67" s="13"/>
      <c r="K67" s="13"/>
      <c r="L67" s="12"/>
      <c r="M67" s="12"/>
      <c r="N67" s="12"/>
      <c r="O67" s="12"/>
      <c r="P67" s="13">
        <f>+SUM(D67:O67)</f>
        <v>0</v>
      </c>
    </row>
    <row r="68" spans="1:18" ht="14.15" customHeight="1" x14ac:dyDescent="0.35">
      <c r="A68">
        <f>(LEFT($C68,1)&amp;MID($C68,3,1)&amp;MID($C68,5,1))*1</f>
        <v>272</v>
      </c>
      <c r="C68" s="11" t="s">
        <v>78</v>
      </c>
      <c r="D68" s="12">
        <v>0</v>
      </c>
      <c r="E68" s="13"/>
      <c r="F68" s="13"/>
      <c r="G68" s="13"/>
      <c r="H68" s="13"/>
      <c r="I68" s="13"/>
      <c r="J68" s="13"/>
      <c r="K68" s="13"/>
      <c r="L68" s="12"/>
      <c r="M68" s="12"/>
      <c r="N68" s="12"/>
      <c r="O68" s="12"/>
      <c r="P68" s="13">
        <f t="shared" si="19"/>
        <v>0</v>
      </c>
    </row>
    <row r="69" spans="1:18" ht="14.15" customHeight="1" x14ac:dyDescent="0.35">
      <c r="A69">
        <f>(LEFT($C69,1)&amp;MID($C69,3,1)&amp;MID($C69,5,1))*1</f>
        <v>273</v>
      </c>
      <c r="C69" s="11" t="s">
        <v>79</v>
      </c>
      <c r="D69" s="12">
        <v>0</v>
      </c>
      <c r="E69" s="13"/>
      <c r="F69" s="13"/>
      <c r="G69" s="13"/>
      <c r="H69" s="13"/>
      <c r="I69" s="13"/>
      <c r="J69" s="13"/>
      <c r="K69" s="13"/>
      <c r="L69" s="12"/>
      <c r="M69" s="12"/>
      <c r="N69" s="12"/>
      <c r="O69" s="12"/>
      <c r="P69" s="13">
        <f t="shared" si="19"/>
        <v>0</v>
      </c>
    </row>
    <row r="70" spans="1:18" ht="14.15" customHeight="1" x14ac:dyDescent="0.35">
      <c r="A70">
        <f>(LEFT($C70,1)&amp;MID($C70,3,1)&amp;MID($C70,5,1))*1</f>
        <v>274</v>
      </c>
      <c r="C70" s="11" t="s">
        <v>80</v>
      </c>
      <c r="D70" s="12">
        <v>0</v>
      </c>
      <c r="E70" s="13"/>
      <c r="F70" s="13"/>
      <c r="G70" s="13"/>
      <c r="H70" s="13"/>
      <c r="I70" s="13"/>
      <c r="J70" s="13"/>
      <c r="K70" s="13"/>
      <c r="L70" s="12"/>
      <c r="M70" s="12"/>
      <c r="N70" s="12"/>
      <c r="O70" s="12"/>
      <c r="P70" s="13">
        <f t="shared" si="19"/>
        <v>0</v>
      </c>
    </row>
    <row r="71" spans="1:18" ht="14.15" customHeight="1" x14ac:dyDescent="0.35">
      <c r="C71" s="9" t="s">
        <v>81</v>
      </c>
      <c r="D71" s="17">
        <v>0</v>
      </c>
      <c r="E71" s="17"/>
      <c r="F71" s="17"/>
      <c r="G71" s="13"/>
      <c r="H71" s="13"/>
      <c r="I71" s="13"/>
      <c r="J71" s="13"/>
      <c r="K71" s="13"/>
      <c r="L71" s="12"/>
      <c r="M71" s="12"/>
      <c r="N71" s="17"/>
      <c r="O71" s="17"/>
      <c r="P71" s="17">
        <f t="shared" ref="P71" si="21">SUM(P72:P73)</f>
        <v>0</v>
      </c>
    </row>
    <row r="72" spans="1:18" ht="14.15" customHeight="1" x14ac:dyDescent="0.35">
      <c r="A72">
        <f>(LEFT($C72,1)&amp;MID($C72,3,1)&amp;MID($C72,5,1))*1</f>
        <v>281</v>
      </c>
      <c r="C72" s="11" t="s">
        <v>82</v>
      </c>
      <c r="D72" s="12">
        <v>0</v>
      </c>
      <c r="E72" s="13"/>
      <c r="F72" s="13"/>
      <c r="G72" s="13"/>
      <c r="H72" s="13"/>
      <c r="I72" s="13"/>
      <c r="J72" s="13"/>
      <c r="K72" s="13"/>
      <c r="L72" s="12"/>
      <c r="M72" s="12"/>
      <c r="N72" s="12"/>
      <c r="O72" s="12"/>
      <c r="P72" s="13">
        <f t="shared" ref="P72:P73" si="22">+SUM(D72:O72)</f>
        <v>0</v>
      </c>
    </row>
    <row r="73" spans="1:18" ht="14.5" customHeight="1" x14ac:dyDescent="0.35">
      <c r="A73">
        <f>(LEFT($C73,1)&amp;MID($C73,3,1)&amp;MID($C73,5,1))*1</f>
        <v>282</v>
      </c>
      <c r="C73" s="11" t="s">
        <v>83</v>
      </c>
      <c r="D73" s="12">
        <v>0</v>
      </c>
      <c r="E73" s="13"/>
      <c r="F73" s="13"/>
      <c r="G73" s="13"/>
      <c r="H73" s="13"/>
      <c r="I73" s="13"/>
      <c r="J73" s="13"/>
      <c r="K73" s="13"/>
      <c r="L73" s="12"/>
      <c r="M73" s="12"/>
      <c r="N73" s="12"/>
      <c r="O73" s="12"/>
      <c r="P73" s="13">
        <f t="shared" si="22"/>
        <v>0</v>
      </c>
    </row>
    <row r="74" spans="1:18" ht="13.5" customHeight="1" x14ac:dyDescent="0.35">
      <c r="C74" s="9" t="s">
        <v>84</v>
      </c>
      <c r="D74" s="17">
        <v>0</v>
      </c>
      <c r="E74" s="17"/>
      <c r="F74" s="17"/>
      <c r="G74" s="13"/>
      <c r="H74" s="13"/>
      <c r="I74" s="13"/>
      <c r="J74" s="13"/>
      <c r="K74" s="13"/>
      <c r="L74" s="12"/>
      <c r="M74" s="12"/>
      <c r="N74" s="17"/>
      <c r="O74" s="17"/>
      <c r="P74" s="17">
        <f t="shared" ref="P74" si="23">SUM(P75:P77)</f>
        <v>0</v>
      </c>
    </row>
    <row r="75" spans="1:18" ht="14.15" customHeight="1" x14ac:dyDescent="0.35">
      <c r="A75">
        <f>(LEFT($C75,1)&amp;MID($C75,3,1)&amp;MID($C75,5,1))*1</f>
        <v>291</v>
      </c>
      <c r="C75" s="11" t="s">
        <v>85</v>
      </c>
      <c r="D75" s="12">
        <v>0</v>
      </c>
      <c r="E75" s="13"/>
      <c r="F75" s="13"/>
      <c r="G75" s="13"/>
      <c r="H75" s="13"/>
      <c r="I75" s="13"/>
      <c r="J75" s="13"/>
      <c r="K75" s="13"/>
      <c r="L75" s="12"/>
      <c r="M75" s="12"/>
      <c r="N75" s="12"/>
      <c r="O75" s="12"/>
      <c r="P75" s="13">
        <f t="shared" ref="P75:P77" si="24">+SUM(D75:O75)</f>
        <v>0</v>
      </c>
    </row>
    <row r="76" spans="1:18" ht="14.15" customHeight="1" x14ac:dyDescent="0.35">
      <c r="A76">
        <f>(LEFT($C76,1)&amp;MID($C76,3,1)&amp;MID($C76,5,1))*1</f>
        <v>292</v>
      </c>
      <c r="C76" s="11" t="s">
        <v>86</v>
      </c>
      <c r="D76" s="12">
        <v>0</v>
      </c>
      <c r="E76" s="13"/>
      <c r="F76" s="13"/>
      <c r="G76" s="13"/>
      <c r="H76" s="13"/>
      <c r="I76" s="13"/>
      <c r="J76" s="13"/>
      <c r="K76" s="13"/>
      <c r="L76" s="12"/>
      <c r="M76" s="12"/>
      <c r="N76" s="12"/>
      <c r="O76" s="12"/>
      <c r="P76" s="13">
        <f t="shared" si="24"/>
        <v>0</v>
      </c>
    </row>
    <row r="77" spans="1:18" ht="14.15" customHeight="1" x14ac:dyDescent="0.35">
      <c r="A77">
        <f>(LEFT($C77,1)&amp;MID($C77,3,1)&amp;MID($C77,5,1))*1</f>
        <v>294</v>
      </c>
      <c r="C77" s="11" t="s">
        <v>87</v>
      </c>
      <c r="D77" s="12">
        <v>0</v>
      </c>
      <c r="E77" s="13"/>
      <c r="F77" s="13"/>
      <c r="G77" s="13"/>
      <c r="H77" s="13"/>
      <c r="I77" s="13"/>
      <c r="J77" s="13"/>
      <c r="K77" s="13"/>
      <c r="L77" s="12"/>
      <c r="M77" s="12"/>
      <c r="N77" s="12"/>
      <c r="O77" s="12"/>
      <c r="P77" s="13">
        <f t="shared" si="24"/>
        <v>0</v>
      </c>
    </row>
    <row r="78" spans="1:18" ht="14.15" customHeight="1" x14ac:dyDescent="0.35">
      <c r="C78" s="7" t="s">
        <v>88</v>
      </c>
      <c r="D78" s="8">
        <v>935999.99999999977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>
        <f t="shared" ref="P78" si="25">SUM(P79,P82,P85)</f>
        <v>935999.99999999977</v>
      </c>
    </row>
    <row r="79" spans="1:18" ht="14.15" customHeight="1" x14ac:dyDescent="0.35">
      <c r="C79" s="9" t="s">
        <v>89</v>
      </c>
      <c r="D79" s="17">
        <v>935999.99999999977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>
        <f t="shared" ref="P79" si="26">SUM(P80:P81)</f>
        <v>935999.99999999977</v>
      </c>
    </row>
    <row r="80" spans="1:18" ht="14.15" customHeight="1" x14ac:dyDescent="0.35">
      <c r="A80">
        <f>(LEFT($C80,1)&amp;MID($C80,3,1)&amp;MID($C80,5,1))*1</f>
        <v>411</v>
      </c>
      <c r="C80" s="11" t="s">
        <v>90</v>
      </c>
      <c r="D80" s="13">
        <v>935999.99999999977</v>
      </c>
      <c r="E80" s="20"/>
      <c r="F80" s="20"/>
      <c r="G80" s="20"/>
      <c r="H80" s="20"/>
      <c r="I80" s="20"/>
      <c r="J80" s="20"/>
      <c r="K80" s="13"/>
      <c r="L80" s="13"/>
      <c r="M80" s="13"/>
      <c r="N80" s="12"/>
      <c r="O80" s="13"/>
      <c r="P80" s="13">
        <f>+SUM(D80:O80)</f>
        <v>935999.99999999977</v>
      </c>
    </row>
    <row r="81" spans="1:16" ht="14.15" customHeight="1" x14ac:dyDescent="0.35">
      <c r="A81">
        <f>(LEFT($C81,1)&amp;MID($C81,3,1)&amp;MID($C81,5,1))*1</f>
        <v>412</v>
      </c>
      <c r="C81" s="11" t="s">
        <v>91</v>
      </c>
      <c r="D81" s="13">
        <v>0</v>
      </c>
      <c r="E81" s="20"/>
      <c r="F81" s="20"/>
      <c r="G81" s="20"/>
      <c r="H81" s="20"/>
      <c r="I81" s="20"/>
      <c r="J81" s="20"/>
      <c r="K81" s="13"/>
      <c r="L81" s="13"/>
      <c r="M81" s="13"/>
      <c r="N81" s="12"/>
      <c r="O81" s="21"/>
      <c r="P81" s="13">
        <f t="shared" ref="P81:P84" si="27">+SUM(D81:O81)</f>
        <v>0</v>
      </c>
    </row>
    <row r="82" spans="1:16" ht="14.15" customHeight="1" x14ac:dyDescent="0.35">
      <c r="C82" s="9" t="s">
        <v>92</v>
      </c>
      <c r="D82" s="17">
        <v>0</v>
      </c>
      <c r="E82" s="17"/>
      <c r="F82" s="22"/>
      <c r="G82" s="17"/>
      <c r="H82" s="20"/>
      <c r="I82" s="20"/>
      <c r="J82" s="20"/>
      <c r="K82" s="20"/>
      <c r="L82" s="20"/>
      <c r="M82" s="20"/>
      <c r="N82" s="12"/>
      <c r="O82" s="20"/>
      <c r="P82" s="17">
        <f t="shared" ref="P82" si="28">SUM(P83:P84)</f>
        <v>0</v>
      </c>
    </row>
    <row r="83" spans="1:16" ht="14.15" customHeight="1" x14ac:dyDescent="0.35">
      <c r="A83">
        <f>(LEFT($C83,1)&amp;MID($C83,3,1)&amp;MID($C83,5,1))*1</f>
        <v>421</v>
      </c>
      <c r="C83" s="11" t="s">
        <v>93</v>
      </c>
      <c r="D83" s="13">
        <v>0</v>
      </c>
      <c r="E83" s="20"/>
      <c r="F83" s="20"/>
      <c r="G83" s="20"/>
      <c r="H83" s="20"/>
      <c r="I83" s="20"/>
      <c r="J83" s="20"/>
      <c r="K83" s="20"/>
      <c r="L83" s="20"/>
      <c r="M83" s="20"/>
      <c r="N83" s="12"/>
      <c r="O83" s="20"/>
      <c r="P83" s="13">
        <f t="shared" si="27"/>
        <v>0</v>
      </c>
    </row>
    <row r="84" spans="1:16" ht="14.15" customHeight="1" x14ac:dyDescent="0.35">
      <c r="A84">
        <f>(LEFT($C84,1)&amp;MID($C84,3,1)&amp;MID($C84,5,1))*1</f>
        <v>422</v>
      </c>
      <c r="C84" s="11" t="s">
        <v>94</v>
      </c>
      <c r="D84" s="13">
        <v>0</v>
      </c>
      <c r="E84" s="20"/>
      <c r="F84" s="20"/>
      <c r="G84" s="20"/>
      <c r="H84" s="20"/>
      <c r="I84" s="20"/>
      <c r="J84" s="20"/>
      <c r="K84" s="20"/>
      <c r="L84" s="20"/>
      <c r="M84" s="20"/>
      <c r="N84" s="12"/>
      <c r="O84" s="20"/>
      <c r="P84" s="13">
        <f t="shared" si="27"/>
        <v>0</v>
      </c>
    </row>
    <row r="85" spans="1:16" ht="14.15" customHeight="1" x14ac:dyDescent="0.35">
      <c r="C85" s="9" t="s">
        <v>95</v>
      </c>
      <c r="D85" s="17">
        <v>0</v>
      </c>
      <c r="E85" s="17"/>
      <c r="F85" s="22"/>
      <c r="G85" s="17"/>
      <c r="H85" s="20"/>
      <c r="I85" s="20"/>
      <c r="J85" s="20"/>
      <c r="K85" s="20"/>
      <c r="L85" s="20"/>
      <c r="M85" s="20"/>
      <c r="N85" s="12"/>
      <c r="O85" s="20"/>
      <c r="P85" s="17">
        <f t="shared" ref="P85" si="29">SUM(P86)</f>
        <v>0</v>
      </c>
    </row>
    <row r="86" spans="1:16" ht="14.15" customHeight="1" x14ac:dyDescent="0.35">
      <c r="A86">
        <f>(LEFT($C86,1)&amp;MID($C86,3,1)&amp;MID($C86,5,1))*1</f>
        <v>435</v>
      </c>
      <c r="C86" s="11" t="s">
        <v>96</v>
      </c>
      <c r="D86" s="13">
        <v>0</v>
      </c>
      <c r="E86" s="20"/>
      <c r="F86" s="20"/>
      <c r="G86" s="20"/>
      <c r="H86" s="20"/>
      <c r="I86" s="20"/>
      <c r="J86" s="20"/>
      <c r="K86" s="20"/>
      <c r="L86" s="20"/>
      <c r="M86" s="20"/>
      <c r="N86" s="12"/>
      <c r="O86" s="20"/>
      <c r="P86" s="13">
        <f>+SUM(D86:O86)</f>
        <v>0</v>
      </c>
    </row>
    <row r="87" spans="1:16" ht="14.15" customHeight="1" x14ac:dyDescent="0.35">
      <c r="C87" s="14" t="s">
        <v>97</v>
      </c>
      <c r="D87" s="15">
        <f t="shared" ref="D87:P87" si="30">SUM(D13,D78)</f>
        <v>228153620.41000003</v>
      </c>
      <c r="E87" s="15">
        <f t="shared" si="30"/>
        <v>0</v>
      </c>
      <c r="F87" s="15">
        <f t="shared" si="30"/>
        <v>0</v>
      </c>
      <c r="G87" s="15">
        <f t="shared" si="30"/>
        <v>0</v>
      </c>
      <c r="H87" s="15">
        <f t="shared" si="30"/>
        <v>0</v>
      </c>
      <c r="I87" s="15">
        <f t="shared" si="30"/>
        <v>0</v>
      </c>
      <c r="J87" s="15">
        <f t="shared" si="30"/>
        <v>0</v>
      </c>
      <c r="K87" s="15">
        <f t="shared" si="30"/>
        <v>0</v>
      </c>
      <c r="L87" s="15">
        <f t="shared" si="30"/>
        <v>0</v>
      </c>
      <c r="M87" s="15">
        <f t="shared" si="30"/>
        <v>0</v>
      </c>
      <c r="N87" s="15">
        <f t="shared" si="30"/>
        <v>0</v>
      </c>
      <c r="O87" s="15">
        <f t="shared" si="30"/>
        <v>0</v>
      </c>
      <c r="P87" s="15">
        <f t="shared" si="30"/>
        <v>228153620.41000003</v>
      </c>
    </row>
    <row r="88" spans="1:16" ht="14.15" customHeight="1" x14ac:dyDescent="0.35">
      <c r="C88" t="s">
        <v>98</v>
      </c>
      <c r="D88" s="13"/>
      <c r="E88" s="13"/>
      <c r="F88" s="13"/>
      <c r="G88" s="13"/>
      <c r="H88" s="13"/>
      <c r="P88" s="13"/>
    </row>
    <row r="89" spans="1:16" ht="14.15" customHeight="1" x14ac:dyDescent="0.35">
      <c r="C89" t="s">
        <v>99</v>
      </c>
      <c r="D89" s="13"/>
      <c r="E89" s="13"/>
      <c r="F89" s="13"/>
      <c r="G89" s="13"/>
      <c r="H89" s="13"/>
      <c r="O89" s="12"/>
      <c r="P89" s="12"/>
    </row>
    <row r="90" spans="1:16" ht="14.15" customHeight="1" x14ac:dyDescent="0.35">
      <c r="C90" t="s">
        <v>100</v>
      </c>
      <c r="D90" s="13"/>
      <c r="E90" s="13"/>
      <c r="F90" s="13"/>
      <c r="G90" s="13"/>
      <c r="H90" s="13"/>
    </row>
    <row r="91" spans="1:16" ht="14.15" customHeight="1" x14ac:dyDescent="0.35">
      <c r="C91" t="s">
        <v>101</v>
      </c>
      <c r="D91" s="13"/>
      <c r="E91" s="13"/>
      <c r="F91" s="13"/>
      <c r="G91" s="13"/>
      <c r="H91" s="13"/>
      <c r="N91" s="12"/>
      <c r="O91" s="12"/>
    </row>
    <row r="92" spans="1:16" ht="14.15" customHeight="1" x14ac:dyDescent="0.35">
      <c r="C92"/>
      <c r="D92" s="13"/>
      <c r="E92" s="13"/>
      <c r="F92" s="13"/>
      <c r="G92" s="13"/>
      <c r="H92" s="13"/>
    </row>
    <row r="93" spans="1:16" ht="14.15" customHeight="1" x14ac:dyDescent="0.35">
      <c r="C93" s="23"/>
      <c r="D93" s="13"/>
      <c r="E93" s="13"/>
      <c r="F93" s="13"/>
      <c r="G93" s="13"/>
      <c r="H93" s="13"/>
    </row>
    <row r="94" spans="1:16" ht="14.15" customHeight="1" x14ac:dyDescent="0.35">
      <c r="C94" s="23"/>
      <c r="D94" s="13"/>
      <c r="E94" s="13"/>
      <c r="F94" s="13"/>
      <c r="G94" s="13"/>
      <c r="H94" s="13"/>
    </row>
    <row r="95" spans="1:16" ht="14.15" customHeight="1" x14ac:dyDescent="0.35">
      <c r="C95" s="23"/>
      <c r="D95" s="13"/>
      <c r="E95" s="13"/>
      <c r="F95" s="13"/>
      <c r="G95" s="13"/>
      <c r="H95" s="13"/>
    </row>
    <row r="96" spans="1:16" ht="14.15" customHeight="1" x14ac:dyDescent="0.35">
      <c r="C96" s="23"/>
      <c r="D96" s="13"/>
      <c r="E96" s="13"/>
      <c r="F96" s="13"/>
      <c r="G96" s="13"/>
      <c r="H96" s="13"/>
    </row>
    <row r="97" spans="3:8" ht="13.5" customHeight="1" x14ac:dyDescent="0.35">
      <c r="C97"/>
      <c r="D97" s="13"/>
      <c r="E97" s="13"/>
      <c r="F97" s="13"/>
      <c r="G97" s="13"/>
      <c r="H97" s="13"/>
    </row>
    <row r="98" spans="3:8" ht="14.15" customHeight="1" x14ac:dyDescent="0.35">
      <c r="C98"/>
      <c r="D98" s="13"/>
      <c r="E98" s="13"/>
      <c r="F98" s="13"/>
      <c r="G98" s="13"/>
      <c r="H98" s="13"/>
    </row>
    <row r="99" spans="3:8" ht="14.15" customHeight="1" x14ac:dyDescent="0.35">
      <c r="C99"/>
      <c r="D99" s="13"/>
      <c r="E99" s="13"/>
      <c r="F99" s="13"/>
      <c r="G99" s="13"/>
      <c r="H99" s="13"/>
    </row>
    <row r="100" spans="3:8" ht="14.15" customHeight="1" x14ac:dyDescent="0.35">
      <c r="C100"/>
      <c r="D100" s="13"/>
      <c r="E100" s="13"/>
      <c r="F100" s="13"/>
      <c r="G100" s="13"/>
      <c r="H100" s="13"/>
    </row>
    <row r="101" spans="3:8" ht="14.15" customHeight="1" x14ac:dyDescent="0.35">
      <c r="C101"/>
      <c r="D101" s="13"/>
      <c r="E101" s="13"/>
      <c r="F101" s="13"/>
      <c r="G101" s="13"/>
      <c r="H101" s="13"/>
    </row>
    <row r="102" spans="3:8" ht="14.15" customHeight="1" x14ac:dyDescent="0.35">
      <c r="C102"/>
      <c r="D102" s="13"/>
      <c r="E102" s="13"/>
      <c r="F102" s="13"/>
      <c r="G102" s="13"/>
      <c r="H102" s="13"/>
    </row>
    <row r="103" spans="3:8" ht="14.15" customHeight="1" x14ac:dyDescent="0.35">
      <c r="C103"/>
      <c r="D103" s="13"/>
      <c r="E103" s="13"/>
      <c r="F103" s="13"/>
      <c r="G103" s="13"/>
      <c r="H103" s="13"/>
    </row>
    <row r="104" spans="3:8" ht="14.15" customHeight="1" x14ac:dyDescent="0.35">
      <c r="C104"/>
      <c r="D104" s="13"/>
      <c r="E104" s="13"/>
      <c r="F104" s="13"/>
      <c r="G104" s="13"/>
      <c r="H104" s="13"/>
    </row>
    <row r="105" spans="3:8" ht="14.15" customHeight="1" x14ac:dyDescent="0.35">
      <c r="C105"/>
      <c r="D105" s="13"/>
      <c r="E105" s="13"/>
      <c r="F105" s="13"/>
      <c r="G105" s="13"/>
      <c r="H105" s="13"/>
    </row>
    <row r="106" spans="3:8" ht="14.15" customHeight="1" x14ac:dyDescent="0.35">
      <c r="C106"/>
      <c r="D106" s="13"/>
      <c r="E106" s="13"/>
      <c r="F106" s="13"/>
      <c r="G106" s="13"/>
      <c r="H106" s="13"/>
    </row>
    <row r="107" spans="3:8" ht="14.15" customHeight="1" x14ac:dyDescent="0.35">
      <c r="C107"/>
      <c r="D107" s="13"/>
      <c r="E107" s="13"/>
      <c r="F107" s="13"/>
      <c r="G107" s="13"/>
      <c r="H107" s="13"/>
    </row>
    <row r="108" spans="3:8" ht="14.15" customHeight="1" x14ac:dyDescent="0.35">
      <c r="C108"/>
      <c r="D108" s="13"/>
      <c r="E108" s="13"/>
      <c r="F108" s="13"/>
      <c r="G108" s="13"/>
      <c r="H108" s="13"/>
    </row>
    <row r="109" spans="3:8" ht="14.15" customHeight="1" x14ac:dyDescent="0.35">
      <c r="C109"/>
      <c r="D109" s="13"/>
      <c r="E109" s="13"/>
      <c r="F109" s="13"/>
      <c r="G109" s="13"/>
      <c r="H109" s="13"/>
    </row>
    <row r="110" spans="3:8" ht="14.15" customHeight="1" x14ac:dyDescent="0.35">
      <c r="C110"/>
      <c r="D110" s="13"/>
      <c r="E110" s="13"/>
      <c r="F110" s="13"/>
      <c r="G110" s="13"/>
      <c r="H110" s="13"/>
    </row>
    <row r="111" spans="3:8" ht="14.15" customHeight="1" x14ac:dyDescent="0.35">
      <c r="C111"/>
      <c r="D111" s="13"/>
      <c r="E111" s="13"/>
      <c r="F111" s="13"/>
      <c r="G111" s="13"/>
      <c r="H111" s="13"/>
    </row>
    <row r="112" spans="3:8" ht="14.15" customHeight="1" x14ac:dyDescent="0.35">
      <c r="C112"/>
      <c r="D112" s="13"/>
      <c r="E112" s="13"/>
      <c r="F112" s="13"/>
      <c r="G112" s="13"/>
      <c r="H112" s="13"/>
    </row>
    <row r="113" spans="3:14" ht="14.15" customHeight="1" x14ac:dyDescent="0.35">
      <c r="C113"/>
      <c r="D113" s="13"/>
      <c r="E113" s="13"/>
      <c r="F113" s="13"/>
      <c r="G113" s="13"/>
      <c r="H113" s="13"/>
    </row>
    <row r="114" spans="3:14" ht="14.15" customHeight="1" x14ac:dyDescent="0.35">
      <c r="C114" s="24" t="s">
        <v>102</v>
      </c>
      <c r="J114" s="36" t="s">
        <v>103</v>
      </c>
      <c r="K114" s="37"/>
      <c r="L114" s="37"/>
      <c r="M114" s="37"/>
      <c r="N114" s="37"/>
    </row>
    <row r="115" spans="3:14" ht="15.5" x14ac:dyDescent="0.35">
      <c r="C115" s="2" t="s">
        <v>104</v>
      </c>
      <c r="D115" s="25"/>
      <c r="J115" s="29" t="s">
        <v>105</v>
      </c>
      <c r="K115" s="29"/>
      <c r="L115" s="29"/>
      <c r="M115" s="29"/>
      <c r="N115" s="29"/>
    </row>
    <row r="116" spans="3:14" x14ac:dyDescent="0.35">
      <c r="C116"/>
    </row>
    <row r="117" spans="3:14" x14ac:dyDescent="0.35">
      <c r="C117"/>
    </row>
    <row r="118" spans="3:14" x14ac:dyDescent="0.35">
      <c r="C118"/>
    </row>
    <row r="119" spans="3:14" x14ac:dyDescent="0.35">
      <c r="C119"/>
    </row>
    <row r="120" spans="3:14" x14ac:dyDescent="0.35">
      <c r="C120" s="26"/>
    </row>
    <row r="121" spans="3:14" ht="15.5" x14ac:dyDescent="0.35">
      <c r="C121" s="27"/>
    </row>
  </sheetData>
  <mergeCells count="6">
    <mergeCell ref="J115:N115"/>
    <mergeCell ref="C1:P1"/>
    <mergeCell ref="C2:P2"/>
    <mergeCell ref="C3:P3"/>
    <mergeCell ref="C4:P4"/>
    <mergeCell ref="J114:N114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P86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B7CE7-4056-4F06-B0F6-0EB4998FF7A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3"/>
    <ds:schemaRef ds:uri="b826ceb5-efda-4966-bb90-1c1b4e360da2"/>
    <ds:schemaRef ds:uri="http://purl.org/dc/dcmitype/"/>
    <ds:schemaRef ds:uri="http://schemas.openxmlformats.org/package/2006/metadata/core-properties"/>
    <ds:schemaRef ds:uri="3e1a5d64-8b76-47bb-8599-b566759b318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Rosmeiry Pamela Reyes De Jesús</cp:lastModifiedBy>
  <cp:lastPrinted>2026-02-18T15:06:54Z</cp:lastPrinted>
  <dcterms:created xsi:type="dcterms:W3CDTF">2025-12-11T16:37:06Z</dcterms:created>
  <dcterms:modified xsi:type="dcterms:W3CDTF">2026-02-18T18:53:31Z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