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R:\6 - SB SEDE\AS BUILT ELECTRICOS\"/>
    </mc:Choice>
  </mc:AlternateContent>
  <xr:revisionPtr revIDLastSave="0" documentId="13_ncr:1_{2D35733D-715D-4B09-8F4E-00D012DEFE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P Climatización SB" sheetId="3" r:id="rId1"/>
    <sheet name="Sheet1" sheetId="4" r:id="rId2"/>
  </sheets>
  <definedNames>
    <definedName name="_Order1" hidden="1">255</definedName>
    <definedName name="_Order2" hidden="1">255</definedName>
    <definedName name="_Regression_Int" hidden="1">1</definedName>
    <definedName name="aa_2">"$#REF!.$B$109"</definedName>
    <definedName name="aa_3">"$#REF!.$B$109"</definedName>
    <definedName name="Acero_1">#N/A</definedName>
    <definedName name="Acero_2">#N/A</definedName>
    <definedName name="Acero_3">#N/A</definedName>
    <definedName name="Agregado_2">#N/A</definedName>
    <definedName name="Agregado_3">#N/A</definedName>
    <definedName name="Agua_1">#N/A</definedName>
    <definedName name="Agua_2">#N/A</definedName>
    <definedName name="Agua_3">#N/A</definedName>
    <definedName name="Alambre_2">#N/A</definedName>
    <definedName name="Alambre_3">#N/A</definedName>
    <definedName name="Alambre_No.18_2">#N/A</definedName>
    <definedName name="Alambre_No.18_3">#N/A</definedName>
    <definedName name="Anclaje_de_Pilotes_2">#N/A</definedName>
    <definedName name="Anclaje_de_Pilotes_3">#N/A</definedName>
    <definedName name="ANGULAR_2">"$#REF!.$B$246"</definedName>
    <definedName name="ANGULAR_3">"$#REF!.$B$246"</definedName>
    <definedName name="BARANDILLA_2">#N/A</definedName>
    <definedName name="BARANDILLA_3">#N/A</definedName>
    <definedName name="Cable_de_Postensado_2">#N/A</definedName>
    <definedName name="Cable_de_Postensado_3">#N/A</definedName>
    <definedName name="Cant_2">"$#REF!.$D$1:$D$65534"</definedName>
    <definedName name="Cant_3">"$#REF!.$D$1:$D$65534"</definedName>
    <definedName name="CANT1_2">"$#REF!.$D$1:$D$65534"</definedName>
    <definedName name="CANT1_3">"$#REF!.$D$1:$D$65534"</definedName>
    <definedName name="CANT6_2">"$#REF!.$C$1:$C$65534"</definedName>
    <definedName name="CANT6_3">"$#REF!.$C$1:$C$65534"</definedName>
    <definedName name="canta_2">"$#REF!.$H$1:$H$65534"</definedName>
    <definedName name="canta_3">"$#REF!.$H$1:$H$65534"</definedName>
    <definedName name="CANTIDADPRESUPUESTO_2">"$#REF!.$C$1:$C$65534"</definedName>
    <definedName name="CANTIDADPRESUPUESTO_3">"$#REF!.$C$1:$C$65534"</definedName>
    <definedName name="cantp_2">"$#REF!.$J$1:$J$65534"</definedName>
    <definedName name="cantp_3">"$#REF!.$J$1:$J$65534"</definedName>
    <definedName name="cantpre_2">"$#REF!.$D$1:$D$65534"</definedName>
    <definedName name="cantpre_3">"$#REF!.$D$1:$D$65534"</definedName>
    <definedName name="cantt_2">"$#REF!.$L$1:$L$65534"</definedName>
    <definedName name="cantt_3">"$#REF!.$L$1:$L$65534"</definedName>
    <definedName name="Casting_Bed_2">#N/A</definedName>
    <definedName name="Casting_Bed_3">#N/A</definedName>
    <definedName name="Cemento_1">#N/A</definedName>
    <definedName name="Cemento_2">#N/A</definedName>
    <definedName name="Cemento_3">#N/A</definedName>
    <definedName name="Clavos_2">#N/A</definedName>
    <definedName name="Clavos_3">#N/A</definedName>
    <definedName name="concreto_2">#N/A</definedName>
    <definedName name="control_2">"$#REF!.$#REF!$#REF!:#REF!#REF!"</definedName>
    <definedName name="control_3">"$#REF!.$#REF!$#REF!:#REF!#REF!"</definedName>
    <definedName name="Cubo_para_vaciado_de_Hormigón_2">#N/A</definedName>
    <definedName name="Cubo_para_vaciado_de_Hormigón_3">#N/A</definedName>
    <definedName name="Curado_y_Aditivo_2">#N/A</definedName>
    <definedName name="Curado_y_Aditivo_3">#N/A</definedName>
    <definedName name="D_2">#N/A</definedName>
    <definedName name="D_3">#N/A</definedName>
    <definedName name="deducciones_2">"$#REF!.$M$62"</definedName>
    <definedName name="deducciones_3">"$#REF!.$M$62"</definedName>
    <definedName name="Empalme_de_Pilotes_2">#N/A</definedName>
    <definedName name="Empalme_de_Pilotes_3">#N/A</definedName>
    <definedName name="Eslingas_2">#N/A</definedName>
    <definedName name="Eslingas_3">#N/A</definedName>
    <definedName name="GASTOSGENERALES_2">"$#REF!.$#REF!$#REF!"</definedName>
    <definedName name="GASTOSGENERALES_3">"$#REF!.$#REF!$#REF!"</definedName>
    <definedName name="GASTOSGENERALESA_2">"$#REF!.$#REF!$#REF!"</definedName>
    <definedName name="GASTOSGENERALESA_3">"$#REF!.$#REF!$#REF!"</definedName>
    <definedName name="Grúa_Manitowoc_2900_2">#N/A</definedName>
    <definedName name="Grúa_Manitowoc_2900_3">#N/A</definedName>
    <definedName name="HINCA_2">"$#REF!.$#REF!$#REF!"</definedName>
    <definedName name="HINCA_3">"$#REF!.$#REF!$#REF!"</definedName>
    <definedName name="Hinca_de_Pilotes_2">#N/A</definedName>
    <definedName name="Hinca_de_Pilotes_3">#N/A</definedName>
    <definedName name="HINCADEPILOTES_2">#N/A</definedName>
    <definedName name="HINCADEPILOTES_3">#N/A</definedName>
    <definedName name="HORACIO_2">"$#REF!.$L$66:$W$66"</definedName>
    <definedName name="HORACIO_3">"$#REF!.$L$66:$W$66"</definedName>
    <definedName name="HORMIGONARMADOGUARDARRUEDASYDEFENSASLATERALES_2">#N/A</definedName>
    <definedName name="HORMIGONARMADOGUARDARRUEDASYDEFENSASLATERALES_3">#N/A</definedName>
    <definedName name="HORMIGONARMADOLOSADEAPROCHE_2">#N/A</definedName>
    <definedName name="HORMIGONARMADOLOSADEAPROCHE_3">#N/A</definedName>
    <definedName name="HORMIGONARMADOLOSADETABLERO_2">#N/A</definedName>
    <definedName name="HORMIGONARMADOLOSADETABLERO_3">#N/A</definedName>
    <definedName name="HORMIGONARMADOVIGUETAS_2">#N/A</definedName>
    <definedName name="HORMIGONARMADOVIGUETAS_3">#N/A</definedName>
    <definedName name="Item2">#N/A</definedName>
    <definedName name="Izado_de_Tabletas_2">#N/A</definedName>
    <definedName name="Izado_de_Tabletas_3">#N/A</definedName>
    <definedName name="IZAJE_2">"$#REF!.$#REF!$#REF!"</definedName>
    <definedName name="IZAJE_3">"$#REF!.$#REF!$#REF!"</definedName>
    <definedName name="Izaje_de_Vigas_Postensadas_2">#N/A</definedName>
    <definedName name="Izaje_de_Vigas_Postensadas_3">#N/A</definedName>
    <definedName name="kglb">0.453592</definedName>
    <definedName name="Ligado_y_vaciado_2">#N/A</definedName>
    <definedName name="Ligado_y_vaciado_3">#N/A</definedName>
    <definedName name="Ligadora_de_1_funda_2">#N/A</definedName>
    <definedName name="Ligadora_de_1_funda_3">#N/A</definedName>
    <definedName name="Ligadora_de_2_funda_2">#N/A</definedName>
    <definedName name="Ligadora_de_2_funda_3">#N/A</definedName>
    <definedName name="llaveacondicionamientohinca_2">#N/A</definedName>
    <definedName name="llaveacondicionamientohinca_3">#N/A</definedName>
    <definedName name="llaveizajevigaspostensadas_2">#N/A</definedName>
    <definedName name="llaveizajevigaspostensadas_3">#N/A</definedName>
    <definedName name="llaveligadoyvaciado_2">#N/A</definedName>
    <definedName name="llaveligadoyvaciado_3">#N/A</definedName>
    <definedName name="llavemadera_2">#N/A</definedName>
    <definedName name="llavemadera_3">#N/A</definedName>
    <definedName name="llavemanejocemento_2">#N/A</definedName>
    <definedName name="llavemanejocemento_3">#N/A</definedName>
    <definedName name="llavemanejopilotes_2">#N/A</definedName>
    <definedName name="llavemanejopilotes_3">#N/A</definedName>
    <definedName name="llavemoacero_2">#N/A</definedName>
    <definedName name="llavemoacero_3">#N/A</definedName>
    <definedName name="llavemomadera_2">#N/A</definedName>
    <definedName name="llavemomadera_3">#N/A</definedName>
    <definedName name="llavetratamientomoldes_2">#N/A</definedName>
    <definedName name="llavetratamientomoldes_3">#N/A</definedName>
    <definedName name="M.O._Colocación_Cables_Postensados_2">#N/A</definedName>
    <definedName name="M.O._Colocación_Cables_Postensados_3">#N/A</definedName>
    <definedName name="M.O._Colocación_Tabletas_Prefabricados_2">#N/A</definedName>
    <definedName name="M.O._Colocación_Tabletas_Prefabricados_3">#N/A</definedName>
    <definedName name="M.O._Confección_Moldes_2">#N/A</definedName>
    <definedName name="M.O._Confección_Moldes_3">#N/A</definedName>
    <definedName name="M.O._Vigas_Postensadas__Incl._Cast._2">#N/A</definedName>
    <definedName name="M.O._Vigas_Postensadas__Incl._Cast._3">#N/A</definedName>
    <definedName name="Madera_2">#N/A</definedName>
    <definedName name="Madera_3">#N/A</definedName>
    <definedName name="Mano_de_Obra_Acero_2">#N/A</definedName>
    <definedName name="Mano_de_Obra_Acero_3">#N/A</definedName>
    <definedName name="Mano_de_Obra_Madera_2">#N/A</definedName>
    <definedName name="Mano_de_Obra_Madera_3">#N/A</definedName>
    <definedName name="mpie">0.3048</definedName>
    <definedName name="Obra___Puente_Sobre_el_Matayaya__Carretera_Las_Matas_Elias_Pina">"proyecto"</definedName>
    <definedName name="P.U.Amercoat_385ASA_2">#N/A</definedName>
    <definedName name="P.U.Amercoat_385ASA_3">#N/A</definedName>
    <definedName name="P.U.Dimecote9_2">#N/A</definedName>
    <definedName name="P.U.Dimecote9_3">#N/A</definedName>
    <definedName name="P.U.Thinner1000_2">#N/A</definedName>
    <definedName name="P.U.Thinner1000_3">#N/A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eones_2">#N/A</definedName>
    <definedName name="Peones_3">#N/A</definedName>
    <definedName name="Pernos_2">"$#REF!.$B$68"</definedName>
    <definedName name="Pernos_3">"$#REF!.$B$68"</definedName>
    <definedName name="pesoportico_1">"$#REF!.$H$61"</definedName>
    <definedName name="Pintura_Epóxica_Popular_2">#N/A</definedName>
    <definedName name="Pintura_Epóxica_Popular_3">#N/A</definedName>
    <definedName name="Plancha_de_Plywood_4_x8_x3_4_2">#N/A</definedName>
    <definedName name="Plancha_de_Plywood_4_x8_x3_4_3">#N/A</definedName>
    <definedName name="Planta_Eléctrica_para_tesado_2">#N/A</definedName>
    <definedName name="Planta_Eléctrica_para_tesado_3">#N/A</definedName>
    <definedName name="porcentaje_2">"$#REF!.$J$12"</definedName>
    <definedName name="porcentaje_3">"$#REF!.$J$12"</definedName>
    <definedName name="PRIMA_2">"$#REF!.$M$38"</definedName>
    <definedName name="PRIMA_3">"$#REF!.$M$38"</definedName>
    <definedName name="_xlnm.Print_Area" localSheetId="0">'LP Climatización SB'!$A$1:$F$189</definedName>
    <definedName name="_xlnm.Print_Titles" localSheetId="0">'LP Climatización SB'!$1:$8</definedName>
    <definedName name="prticos_2">#N/A</definedName>
    <definedName name="prticos_3">#N/A</definedName>
    <definedName name="PU_2">"$#REF!.$E$1:$E$65534"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ACERASHORMIGON_2">#N/A</definedName>
    <definedName name="PUACERO_1_2_GRADO40_2">#N/A</definedName>
    <definedName name="PUACERO_1_4_GRADO40_2">#N/A</definedName>
    <definedName name="PUACERO_1_GRADO40_2">#N/A</definedName>
    <definedName name="PUACERO_3_4_GRADO40_2">#N/A</definedName>
    <definedName name="PUACERO_3_8_GRADO40_2">#N/A</definedName>
    <definedName name="PUADOQUINCLASICOGRIS_10X20X20_2">#N/A</definedName>
    <definedName name="pubaranda_2">#N/A</definedName>
    <definedName name="pubaranda_3">#N/A</definedName>
    <definedName name="PUBLOQUES_4_ACERO_0.80_2">#N/A</definedName>
    <definedName name="PUBLOQUES_6_ACERO_0.80_2">#N/A</definedName>
    <definedName name="PUBLOQUES_8_ACERO_0.80_2">#N/A</definedName>
    <definedName name="PUBLOQUES_8_ACERO_0.80_HOYOSLLENOS_2">#N/A</definedName>
    <definedName name="PUBLOQUESDE_8_ACERO_A_0.40_HOYOSLLENOS_2">#N/A</definedName>
    <definedName name="PUCALICHE_2">#N/A</definedName>
    <definedName name="PUCAMARAINSPECCION_2">#N/A</definedName>
    <definedName name="PUCANTOS_2">#N/A</definedName>
    <definedName name="PUCARETEO_2">#N/A</definedName>
    <definedName name="PUCERAMICA30X30PARED_2">#N/A</definedName>
    <definedName name="PUCERAMICAITALIANAPARED_2">#N/A</definedName>
    <definedName name="PUCOLUMNAS_C2_2">#N/A</definedName>
    <definedName name="PUCOLUMNAS_C3_2">#N/A</definedName>
    <definedName name="PUCOLUMNAS_C4_2">#N/A</definedName>
    <definedName name="PUCOLUMNAS_CC_2">#N/A</definedName>
    <definedName name="PUCOLUMNAS_CC1_2">#N/A</definedName>
    <definedName name="PUCOLUMNASASCENSOR_2">#N/A</definedName>
    <definedName name="PUDINTEL_10X20_2">#N/A</definedName>
    <definedName name="PUDINTEL_15X40_2">#N/A</definedName>
    <definedName name="PUDINTEL_20X40_2">#N/A</definedName>
    <definedName name="PUFINOTECHOINCLINADO_2">#N/A</definedName>
    <definedName name="PUFINOTECHOPLANO_2">#N/A</definedName>
    <definedName name="PUGOTEROSCOLGANTES_2">#N/A</definedName>
    <definedName name="PUHORMIGON_1_2_4_2">#N/A</definedName>
    <definedName name="PUHORMIGON1_3_5_2">#N/A</definedName>
    <definedName name="PUHORMIGONCICLOPEO_2">#N/A</definedName>
    <definedName name="PUHORMIGONSIMPLE210_2">#N/A</definedName>
    <definedName name="PULISTELOS1_2BAÑOS_2">#N/A</definedName>
    <definedName name="PULISTELOSBAÑOS_2">#N/A</definedName>
    <definedName name="PULOSA_2">#N/A</definedName>
    <definedName name="PUMEZCLACALARENAPISOS_2">#N/A</definedName>
    <definedName name="PUMORTERO1_10COLOCARPISOS_2">#N/A</definedName>
    <definedName name="PUMORTERO1_2_2">#N/A</definedName>
    <definedName name="PUMORTERO1_3_2">#N/A</definedName>
    <definedName name="PUMORTERO1_4PARAPAÑETE_2">#N/A</definedName>
    <definedName name="PUMORTERO1_5DE1_3_2">#N/A</definedName>
    <definedName name="PUMURO_M1_2">#N/A</definedName>
    <definedName name="PUMURO_M2_2">#N/A</definedName>
    <definedName name="PUPAÑETEMAESTREADOEXTERIOR_2">#N/A</definedName>
    <definedName name="PUPAÑETEMAESTREADOINTERIOR_2">#N/A</definedName>
    <definedName name="PUPAÑETEPULIDO_2">#N/A</definedName>
    <definedName name="PUPISOCERAMICA_33X33_2">#N/A</definedName>
    <definedName name="PUPISOGRANITO_40X40_2">#N/A</definedName>
    <definedName name="PURAMPAESCALERA_2">#N/A</definedName>
    <definedName name="PUREPLANTEO_2">#N/A</definedName>
    <definedName name="PUTRAMPADEGRASA_2">#N/A</definedName>
    <definedName name="PUZABALETAPISO_2">#N/A</definedName>
    <definedName name="PUZABALETAS_2">#N/A</definedName>
    <definedName name="PUZAPATACOLUMNAS_C1_2">#N/A</definedName>
    <definedName name="PUZAPATACOLUMNAS_C2_2">#N/A</definedName>
    <definedName name="PUZAPATACOLUMNAS_C3_2">#N/A</definedName>
    <definedName name="PUZAPATACOLUMNAS_C4_2">#N/A</definedName>
    <definedName name="PUZAPATACOLUMNAS_CC_2">#N/A</definedName>
    <definedName name="PUZAPATACOLUMNAS_CT_2">#N/A</definedName>
    <definedName name="PUZAPATAMURO4_2">#N/A</definedName>
    <definedName name="PUZAPATAMURO6_2">#N/A</definedName>
    <definedName name="PUZAPATAMURO8_2">#N/A</definedName>
    <definedName name="PUZOCALOCERAMICACRIOLLADE33_2">#N/A</definedName>
    <definedName name="PUZOCALOSGRANITO_7X40_2">#N/A</definedName>
    <definedName name="SUB_2">#N/A</definedName>
    <definedName name="SUB_3">#N/A</definedName>
    <definedName name="Subida__Bajada_y_Transporte_Cemento_2">#N/A</definedName>
    <definedName name="Subida__Bajada_y_Transporte_Cemento_3">#N/A</definedName>
    <definedName name="subtotal_2">"$#REF!.$H$59"</definedName>
    <definedName name="subtotal_3">"$#REF!.$H$59"</definedName>
    <definedName name="SUBTOTAL1_2">"$#REF!.$H$52"</definedName>
    <definedName name="SUBTOTAL1_3">"$#REF!.$H$52"</definedName>
    <definedName name="SUBTOTALA_2">"$#REF!.$M$53"</definedName>
    <definedName name="SUBTOTALA_3">"$#REF!.$M$53"</definedName>
    <definedName name="SUBTOTALGASTOSGENERALES_2">"$#REF!.$H$67"</definedName>
    <definedName name="SUBTOTALGASTOSGENERALES_3">"$#REF!.$H$67"</definedName>
    <definedName name="SUBTOTALGASTOSGENERALES1_2">"$#REF!.$H$59"</definedName>
    <definedName name="SUBTOTALGASTOSGENERALES1_3">"$#REF!.$H$59"</definedName>
    <definedName name="SUBTOTALPRESU_2">"$#REF!.$F$52"</definedName>
    <definedName name="SUBTOTALPRESU_3">"$#REF!.$F$52"</definedName>
    <definedName name="SUELDO_2">"$#REF!.$#REF!$#REF!"</definedName>
    <definedName name="SUELDO_3">"$#REF!.$#REF!$#REF!"</definedName>
    <definedName name="TABLETAS_2">#N/A</definedName>
    <definedName name="TABLETAS_3">#N/A</definedName>
    <definedName name="Tolas_2">"$#REF!.$B$13"</definedName>
    <definedName name="Tolas_3">"$#REF!.$B$13"</definedName>
    <definedName name="TOPOGRAFIA_2">#N/A</definedName>
    <definedName name="TOPOGRAFIA_3">#N/A</definedName>
    <definedName name="TORNILLOS_2">"$#REF!.$B$#REF!"</definedName>
    <definedName name="TORNILLOS_3">"$#REF!.$B$#REF!"</definedName>
    <definedName name="Tornillos_5_x3_8_2">#N/A</definedName>
    <definedName name="Tornillos_5_x3_8_3">#N/A</definedName>
    <definedName name="totalgeneral_2">"$#REF!.$M$56"</definedName>
    <definedName name="totalgeneral_3">"$#REF!.$M$56"</definedName>
    <definedName name="Tratamiento_Moldes_para_Barandilla_2">#N/A</definedName>
    <definedName name="Tratamiento_Moldes_para_Barandilla_3">#N/A</definedName>
    <definedName name="valor2_1">#N/A</definedName>
    <definedName name="valor2_2">#N/A</definedName>
    <definedName name="valor2_3">#N/A</definedName>
    <definedName name="valora_2">"$#REF!.$I$1:$I$65534"</definedName>
    <definedName name="valora_3">"$#REF!.$I$1:$I$65534"</definedName>
    <definedName name="valorp_2">"$#REF!.$K$1:$K$65534"</definedName>
    <definedName name="valorp_3">"$#REF!.$K$1:$K$65534"</definedName>
    <definedName name="VALORPRESUPUESTO_2">"$#REF!.$F$1:$F$65534"</definedName>
    <definedName name="VALORPRESUPUESTO_3">"$#REF!.$F$1:$F$65534"</definedName>
    <definedName name="varillas_2">#N/A</definedName>
    <definedName name="varillas_3">#N/A</definedName>
    <definedName name="VIGASHP_2">"$#REF!.$B$109"</definedName>
    <definedName name="VIGASHP_3">"$#REF!.$B$109"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7" i="3" l="1"/>
  <c r="C176" i="3"/>
  <c r="F176" i="3" s="1"/>
  <c r="F175" i="3"/>
  <c r="F174" i="3"/>
  <c r="F173" i="3"/>
  <c r="A173" i="3"/>
  <c r="A174" i="3" s="1"/>
  <c r="A175" i="3" s="1"/>
  <c r="A176" i="3" s="1"/>
  <c r="A177" i="3" s="1"/>
  <c r="F172" i="3"/>
  <c r="A172" i="3"/>
  <c r="F92" i="3"/>
  <c r="F148" i="3"/>
  <c r="F109" i="3"/>
  <c r="F64" i="3"/>
  <c r="F21" i="3"/>
  <c r="F171" i="3" l="1"/>
  <c r="F138" i="3"/>
  <c r="F137" i="3"/>
  <c r="F98" i="3"/>
  <c r="F49" i="3" l="1"/>
  <c r="F136" i="3"/>
  <c r="F139" i="3"/>
  <c r="F140" i="3"/>
  <c r="F141" i="3"/>
  <c r="F142" i="3"/>
  <c r="F143" i="3"/>
  <c r="F144" i="3"/>
  <c r="F145" i="3"/>
  <c r="F146" i="3"/>
  <c r="F147" i="3"/>
  <c r="F149" i="3"/>
  <c r="F135" i="3"/>
  <c r="F91" i="3"/>
  <c r="F93" i="3"/>
  <c r="F94" i="3"/>
  <c r="F95" i="3"/>
  <c r="F99" i="3"/>
  <c r="F96" i="3"/>
  <c r="F97" i="3"/>
  <c r="F100" i="3"/>
  <c r="F101" i="3"/>
  <c r="F102" i="3"/>
  <c r="F103" i="3"/>
  <c r="F104" i="3"/>
  <c r="F105" i="3"/>
  <c r="F106" i="3"/>
  <c r="F107" i="3"/>
  <c r="F108" i="3"/>
  <c r="F110" i="3"/>
  <c r="F90" i="3"/>
  <c r="F47" i="3"/>
  <c r="F48" i="3"/>
  <c r="F50" i="3"/>
  <c r="F51" i="3"/>
  <c r="F54" i="3"/>
  <c r="F52" i="3"/>
  <c r="F55" i="3"/>
  <c r="F53" i="3"/>
  <c r="F56" i="3"/>
  <c r="F57" i="3"/>
  <c r="F58" i="3"/>
  <c r="F59" i="3"/>
  <c r="F60" i="3"/>
  <c r="F61" i="3"/>
  <c r="F62" i="3"/>
  <c r="F63" i="3"/>
  <c r="F65" i="3"/>
  <c r="F46" i="3"/>
  <c r="F13" i="3"/>
  <c r="F11" i="3"/>
  <c r="F12" i="3"/>
  <c r="F14" i="3"/>
  <c r="F15" i="3"/>
  <c r="F16" i="3"/>
  <c r="F17" i="3"/>
  <c r="F18" i="3"/>
  <c r="F19" i="3"/>
  <c r="F20" i="3"/>
  <c r="F22" i="3"/>
  <c r="A135" i="3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F45" i="3" l="1"/>
  <c r="F89" i="3"/>
  <c r="F134" i="3"/>
  <c r="F10" i="3"/>
  <c r="F9" i="3" s="1"/>
  <c r="F178" i="3" s="1"/>
  <c r="A90" i="3" l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46" i="3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10" i="3" l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F183" i="3" l="1"/>
  <c r="F186" i="3"/>
  <c r="F185" i="3"/>
  <c r="F182" i="3"/>
  <c r="F181" i="3"/>
  <c r="F184" i="3"/>
  <c r="F187" i="3" l="1"/>
  <c r="F189" i="3" s="1"/>
</calcChain>
</file>

<file path=xl/sharedStrings.xml><?xml version="1.0" encoding="utf-8"?>
<sst xmlns="http://schemas.openxmlformats.org/spreadsheetml/2006/main" count="354" uniqueCount="90">
  <si>
    <t>GASTOS INDIRECTOS</t>
  </si>
  <si>
    <t>Gastos administrativos y de obras.</t>
  </si>
  <si>
    <t>Transporte</t>
  </si>
  <si>
    <t>Seguros y fianzas</t>
  </si>
  <si>
    <t>Codia</t>
  </si>
  <si>
    <t>NO.</t>
  </si>
  <si>
    <t>DESCRIPCION</t>
  </si>
  <si>
    <t>UNIDAD</t>
  </si>
  <si>
    <t>PRECIO UNITARIO</t>
  </si>
  <si>
    <t>TOTAL GENERAL RD$</t>
  </si>
  <si>
    <t>SUB TOTAL GASTOS INDIRECTOS</t>
  </si>
  <si>
    <t>Dirección técnica y responsabilidad</t>
  </si>
  <si>
    <t>Liquidación y prestaciones laborables (Ley 6-86)</t>
  </si>
  <si>
    <t>TOTAL RD$</t>
  </si>
  <si>
    <t>PRIMER NIVEL</t>
  </si>
  <si>
    <t>Unidad Condensadora VRF (ODU) de 210,000 BTU/H, 230-208,3ph,60hz.</t>
  </si>
  <si>
    <t>Bifurcaciones VRF para unidades interior (IDU), 240-460K BTU/H</t>
  </si>
  <si>
    <t>Bifurcaciones VRF para unidades interior (IDU), 102-240K BTU/H</t>
  </si>
  <si>
    <t>Bifurcaciones VRF para unidades interior (IDU), 68K BTU/H</t>
  </si>
  <si>
    <t>Bifurcaciones VRF para unidades interior (IDU), 68-102K BTU/H</t>
  </si>
  <si>
    <t xml:space="preserve">Gas Refrigerante 410A </t>
  </si>
  <si>
    <t>Planchas P3-Cintas P3-Cemento P3</t>
  </si>
  <si>
    <t>Mano de obra inst. de unidades interiores IDU</t>
  </si>
  <si>
    <t>Mano de obra inst. de unidades exterior ODU</t>
  </si>
  <si>
    <t>Pies</t>
  </si>
  <si>
    <t>SEGUNDO NIVEL</t>
  </si>
  <si>
    <t>Unidad Condensadora VRF (ODU) de 96,000 BTU/H, 230-208,3ph,60hz.</t>
  </si>
  <si>
    <t>TERCER NIVEL</t>
  </si>
  <si>
    <t>Bifurcaciones VRF para unidades interior (IDU),  68-102K BTU/H</t>
  </si>
  <si>
    <t>Unidad Condensadora VRF (ODU) de 192,000 BTU/H, 230-208,3ph,60hz.</t>
  </si>
  <si>
    <t>Mano de Obra Mecánica y Materiales para la instalación.</t>
  </si>
  <si>
    <t>PA</t>
  </si>
  <si>
    <t>CUARTO NIVEL</t>
  </si>
  <si>
    <t xml:space="preserve">CANTIDAD </t>
  </si>
  <si>
    <t>DIRECCION DE OPERACIONES
SUBDIRECCION DE GESTION DE EDIFICACIONES</t>
  </si>
  <si>
    <t>INSTALACION SISTEMA DE CLIMATIZACION EN SEDE PRINCIPAL SUPERINTENDENCIA DE BANCOS (SB)</t>
  </si>
  <si>
    <t>Desmantelamiento de Manejadoras existentes (Desconexión mecánica, eléctrica, traslado Equipo, envasado y disposición final  de refrigerante).</t>
  </si>
  <si>
    <t xml:space="preserve">Tubería de refrigeración Cobre 3/8" según distribución diseño. </t>
  </si>
  <si>
    <t xml:space="preserve">Tubería de refrigeración Cobre 1/2"  según distribución diseño. </t>
  </si>
  <si>
    <t xml:space="preserve">Tubería de refrigeración Cobre 5/8" según distribución diseño. </t>
  </si>
  <si>
    <t xml:space="preserve">Tubería de refrigeración Cobre 3/4" según distribución diseño. </t>
  </si>
  <si>
    <t xml:space="preserve">Tubería de refrigeración Cobre 1" según distribución diseño. </t>
  </si>
  <si>
    <t xml:space="preserve">Tubería de refrigeración Cobre 1-1/8"  según distribución diseño. </t>
  </si>
  <si>
    <t>Tubería de refrigeración Cobre 1-1/4" según distribución diseño</t>
  </si>
  <si>
    <t>Tubería de refrigeración Cobre 1-1/2" según distribución diseño.</t>
  </si>
  <si>
    <t>Tubería de refrigeración Cobre 1-5/8" según distribución diseño.</t>
  </si>
  <si>
    <t>Codos de cobre según diámetro tuberías y Diseño</t>
  </si>
  <si>
    <t>Lb</t>
  </si>
  <si>
    <t>Suministro e instalación de Ductos Metálicos galv. Según Capacidad y numero de unidades.</t>
  </si>
  <si>
    <t>Líneas de comunicación alambre apantallado 18/2</t>
  </si>
  <si>
    <t>Mano de obra instalación de tuberías de refrigeración</t>
  </si>
  <si>
    <t>Materiales de soporteria, Rejillas, Difusores, Misceláneos</t>
  </si>
  <si>
    <t>Instalación de desague en tubería PVC de 1-3/4</t>
  </si>
  <si>
    <t>Soporte para unidades Compresoras ODU, en rejillas Electroforjadas según dimensiones de equipos.</t>
  </si>
  <si>
    <t>Unidad Fan Coil Estática Baja VRF (IDU), 9000BTU/H, 250-450CFM, 208-230V,1PH, Control alámbrico incluido.</t>
  </si>
  <si>
    <t>Unidad Fan Coil Estática Baja VRF (IDU), 12000BTU/H, 350-450CFM, 208-230V,1PH, Control alámbrico incluido.</t>
  </si>
  <si>
    <t>Unidad Fan Coil Estática Alta VRF (IDU), 19000BTU/H, 355-590CFM, 208-230V,1PH, Control alámbrico incluido.</t>
  </si>
  <si>
    <t>Unidad Fan Coil Estática Alta VRF (IDU), 31000BTU/H, 530-853CFM, 208-230V,1PH, Control alámbrico incluido.</t>
  </si>
  <si>
    <t>Unidad Fan Coil Estática Alta VRF (IDU), 48000BTU/H, 706-1175CFM, 208-230V,1PH, Control alámbrico incluido.</t>
  </si>
  <si>
    <t xml:space="preserve">Tubería de refrigeración Cobre 1/4" según distribución diseño. </t>
  </si>
  <si>
    <t>Mano de obra confección de ductos</t>
  </si>
  <si>
    <t>Transporte de Equipos y servicio de Grúa</t>
  </si>
  <si>
    <t>Unidad Cassette tipo estándar 4 vías, 9000BTU/H,225-400CFM,208-240V, 60hz, Bomba de drenaje incorporada y control inalámbrico incluido.</t>
  </si>
  <si>
    <t>Unidad Cassette tipo estándar 4 vías, 12000BTU/H,325-440CFM,208-240V, 60hz, Bomba de drenaje incorporada y control inalámbrico incluido.</t>
  </si>
  <si>
    <t>Unidad Cassette tipo estándar 4 vías, 19000BTU/H,440-590CFM,208-240V, 60hz, Bomba de drenaje incorporada y control inalámbrico incluido.</t>
  </si>
  <si>
    <t>Unidad Cassette tipo estándar 4 vías, 42000BTU/H,700-1175CFM,208-240V, 60hz, Bomba de drenaje incorporada y control inalámbrico incluido.</t>
  </si>
  <si>
    <t>Unidad Cassette tipo estándar 4 vías, 55000BTU/H,1824CFM,208-240V, 60hz, Bomba de drenaje incorporada y control inalámbrico incluido.</t>
  </si>
  <si>
    <t>Unidad Fan Coil Estática Alta VRF (IDU), 24000BTU/H, 410-650CFM, 208-230V,1PH, Control alámbrico incluido.</t>
  </si>
  <si>
    <t>Unidad Fan Coil Estática Alta VRF (IDU), 38000BTU/H, 530-853CFM, 208-230V,1PH, Control alámbrico incluido.</t>
  </si>
  <si>
    <t>Unidad Fan Coil Estática Alta VRF (IDU), 55000BTU/H, 706-1824CFM, 208-230V,1PH, Control alámbrico incluido.</t>
  </si>
  <si>
    <t>Unidad Cassette tipo estándar 4 vías, 31000BTU/H,700-1175CFM,208-240V, 60hz, Bomba de drenaje incorporada y control inalámbrico incluido.</t>
  </si>
  <si>
    <t>Unidad Cassette tipo estándar 4 vías, 38000BTU/H,1824CFM,208-240V, 60hz, Bomba de drenaje incorporada y control inalámbrico incluido.</t>
  </si>
  <si>
    <t>Unidad Fan Coil Estática Alta VRF (IDU), 31000BTU/H, 706-1175CFM, 208-230V,1PH, Control alámbrico incluido.</t>
  </si>
  <si>
    <t>Unidad Fan Coil Estática Alta VRF (IDU), 42000BTU/H, 706-1175CFM, 208-230V,1PH, Control alámbrico incluido.</t>
  </si>
  <si>
    <t>Unidad Fan Coil Estática Alta VRF (IDU), 55000BTU/H, 706-1175CFM, 208-230V,1PH, Control alámbrico incluido.</t>
  </si>
  <si>
    <t>ML</t>
  </si>
  <si>
    <t>UD</t>
  </si>
  <si>
    <t>Bifurcaciones VRF para unidades Exterior (ODU) compatible Hasta 4 módulos</t>
  </si>
  <si>
    <t>Aislante Para tuberías de cobre</t>
  </si>
  <si>
    <t>MISCELANEOS</t>
  </si>
  <si>
    <t>Desmantelamiento de ducterías e instalaciones electricas existentes. (Incluye los 4 niveles)</t>
  </si>
  <si>
    <t>Desmonte de plafones y sheetrock en techos. (Incluye los 3 Niveles).</t>
  </si>
  <si>
    <t>Reposición de Sheetrock</t>
  </si>
  <si>
    <t>M2</t>
  </si>
  <si>
    <t>Almacen de Obra (Area Disponible 10m x 5m)</t>
  </si>
  <si>
    <t>Oferente:</t>
  </si>
  <si>
    <t>No. Referencia:</t>
  </si>
  <si>
    <t>SUPBANCO-CCC-LPN-2022-0010</t>
  </si>
  <si>
    <t>Suministro e instalación de 110 válvulas de cierre, según diámetro de tubería  y unidades contrempladas en diseño. Incluye los 4 Niveles.</t>
  </si>
  <si>
    <t>Suministro e instalación  de 110 salidas para linea de comunicación de las manejadoras de A/A : Incluye tuberia EMT/LQ de 1/2, cajas 4x4, soga plastica de longitud Max. 9 mts.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</si>
</sst>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RD$&quot;* #,##0.00_);_(&quot;RD$&quot;* \(#,##0.00\);_(&quot;RD$&quot;* &quot;-&quot;??_);_(@_)"/>
    <numFmt numFmtId="166" formatCode="[$$-409]#,##0.00"/>
  </numFmts>
  <fonts count="30" x14ac:knownFonts="1"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MS Sans Serif"/>
    </font>
    <font>
      <sz val="10"/>
      <color rgb="FF000000"/>
      <name val="Times New Roman"/>
      <family val="1"/>
    </font>
    <font>
      <sz val="10"/>
      <name val="MS Sans Serif"/>
      <family val="2"/>
    </font>
    <font>
      <b/>
      <sz val="13"/>
      <color theme="1" tint="0.24994659260841701"/>
      <name val="Calibri Light"/>
      <family val="2"/>
      <scheme val="major"/>
    </font>
    <font>
      <b/>
      <sz val="13"/>
      <color theme="7"/>
      <name val="Calibri Light"/>
      <family val="2"/>
      <scheme val="major"/>
    </font>
    <font>
      <b/>
      <sz val="16"/>
      <color theme="0"/>
      <name val="Calibri"/>
      <family val="2"/>
    </font>
    <font>
      <sz val="16"/>
      <color theme="1"/>
      <name val="Calibri"/>
      <family val="2"/>
    </font>
    <font>
      <sz val="16"/>
      <color theme="0"/>
      <name val="Calibri"/>
      <family val="2"/>
    </font>
    <font>
      <b/>
      <sz val="16"/>
      <color theme="1" tint="0.24994659260841701"/>
      <name val="Calibri"/>
      <family val="2"/>
    </font>
    <font>
      <b/>
      <sz val="16"/>
      <color theme="7"/>
      <name val="Calibri"/>
      <family val="2"/>
    </font>
    <font>
      <sz val="16"/>
      <color rgb="FFFF0000"/>
      <name val="Calibri"/>
      <family val="2"/>
    </font>
    <font>
      <b/>
      <sz val="16"/>
      <name val="Calibri"/>
      <family val="2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</font>
    <font>
      <sz val="13"/>
      <color theme="1"/>
      <name val="Calibri"/>
      <family val="2"/>
    </font>
    <font>
      <b/>
      <sz val="14"/>
      <color theme="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4"/>
      <color theme="1"/>
      <name val="Calibri"/>
      <family val="2"/>
    </font>
    <font>
      <b/>
      <sz val="14"/>
      <color theme="7"/>
      <name val="Calibri"/>
      <family val="2"/>
    </font>
    <font>
      <b/>
      <sz val="14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1">
    <xf numFmtId="0" fontId="0" fillId="0" borderId="0"/>
    <xf numFmtId="0" fontId="3" fillId="0" borderId="0"/>
    <xf numFmtId="0" fontId="3" fillId="0" borderId="0" applyNumberFormat="0" applyFont="0" applyBorder="0" applyAlignment="0">
      <alignment horizontal="center"/>
    </xf>
    <xf numFmtId="44" fontId="6" fillId="0" borderId="0" applyFont="0" applyFill="0" applyBorder="0" applyAlignment="0" applyProtection="0"/>
    <xf numFmtId="0" fontId="2" fillId="0" borderId="0"/>
    <xf numFmtId="43" fontId="7" fillId="0" borderId="0" applyFont="0" applyFill="0" applyBorder="0" applyAlignment="0" applyProtection="0"/>
    <xf numFmtId="0" fontId="8" fillId="0" borderId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7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2" fillId="0" borderId="0"/>
    <xf numFmtId="166" fontId="7" fillId="0" borderId="0"/>
    <xf numFmtId="43" fontId="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8" fillId="0" borderId="0"/>
    <xf numFmtId="0" fontId="8" fillId="0" borderId="0"/>
    <xf numFmtId="0" fontId="9" fillId="0" borderId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1" fillId="0" borderId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" fillId="0" borderId="0"/>
    <xf numFmtId="0" fontId="10" fillId="0" borderId="0"/>
    <xf numFmtId="165" fontId="2" fillId="0" borderId="0" applyFont="0" applyFill="0" applyBorder="0" applyAlignment="0" applyProtection="0"/>
    <xf numFmtId="0" fontId="7" fillId="0" borderId="0"/>
    <xf numFmtId="0" fontId="2" fillId="0" borderId="0"/>
    <xf numFmtId="9" fontId="2" fillId="0" borderId="0" applyFont="0" applyFill="0" applyBorder="0" applyAlignment="0" applyProtection="0"/>
    <xf numFmtId="0" fontId="8" fillId="0" borderId="0"/>
    <xf numFmtId="9" fontId="6" fillId="0" borderId="0" applyFont="0" applyFill="0" applyBorder="0" applyAlignment="0" applyProtection="0"/>
    <xf numFmtId="0" fontId="12" fillId="0" borderId="0" applyFill="0" applyBorder="0" applyProtection="0">
      <alignment horizontal="left" wrapText="1"/>
    </xf>
    <xf numFmtId="9" fontId="13" fillId="0" borderId="0" applyFill="0" applyBorder="0" applyProtection="0">
      <alignment horizontal="center" vertical="center"/>
    </xf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44" fontId="21" fillId="0" borderId="2" xfId="0" applyNumberFormat="1" applyFont="1" applyBorder="1" applyAlignment="1" applyProtection="1">
      <alignment horizontal="center" vertical="center"/>
      <protection locked="0"/>
    </xf>
    <xf numFmtId="44" fontId="21" fillId="0" borderId="1" xfId="0" applyNumberFormat="1" applyFont="1" applyBorder="1" applyAlignment="1" applyProtection="1">
      <alignment horizontal="center" vertical="center"/>
      <protection locked="0"/>
    </xf>
    <xf numFmtId="44" fontId="21" fillId="0" borderId="2" xfId="0" applyNumberFormat="1" applyFont="1" applyBorder="1" applyAlignment="1" applyProtection="1">
      <alignment vertical="center"/>
      <protection locked="0"/>
    </xf>
    <xf numFmtId="0" fontId="25" fillId="4" borderId="4" xfId="0" applyFont="1" applyFill="1" applyBorder="1" applyAlignment="1" applyProtection="1">
      <alignment vertical="center" wrapText="1"/>
      <protection locked="0"/>
    </xf>
    <xf numFmtId="0" fontId="15" fillId="0" borderId="1" xfId="0" applyFont="1" applyBorder="1" applyProtection="1">
      <protection locked="0"/>
    </xf>
    <xf numFmtId="0" fontId="15" fillId="0" borderId="0" xfId="0" applyFont="1" applyProtection="1">
      <protection locked="0"/>
    </xf>
    <xf numFmtId="44" fontId="21" fillId="0" borderId="1" xfId="0" applyNumberFormat="1" applyFont="1" applyBorder="1" applyAlignment="1" applyProtection="1">
      <alignment vertical="center"/>
      <protection locked="0"/>
    </xf>
    <xf numFmtId="0" fontId="15" fillId="0" borderId="0" xfId="0" applyFont="1" applyAlignment="1">
      <alignment horizontal="center"/>
    </xf>
    <xf numFmtId="0" fontId="15" fillId="0" borderId="0" xfId="0" applyFont="1"/>
    <xf numFmtId="2" fontId="15" fillId="0" borderId="0" xfId="0" applyNumberFormat="1" applyFont="1" applyAlignment="1">
      <alignment horizontal="center" vertical="center"/>
    </xf>
    <xf numFmtId="4" fontId="15" fillId="0" borderId="0" xfId="0" applyNumberFormat="1" applyFont="1" applyAlignment="1">
      <alignment horizontal="right"/>
    </xf>
    <xf numFmtId="0" fontId="17" fillId="0" borderId="0" xfId="49" applyFont="1" applyAlignment="1" applyProtection="1">
      <alignment horizontal="center" wrapText="1"/>
    </xf>
    <xf numFmtId="0" fontId="15" fillId="0" borderId="0" xfId="0" applyFont="1" applyAlignment="1">
      <alignment horizontal="center" vertical="center"/>
    </xf>
    <xf numFmtId="9" fontId="18" fillId="0" borderId="0" xfId="50" applyFont="1" applyProtection="1">
      <alignment horizontal="center"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2" fontId="24" fillId="5" borderId="18" xfId="0" applyNumberFormat="1" applyFont="1" applyFill="1" applyBorder="1" applyAlignment="1">
      <alignment horizontal="center" vertical="center"/>
    </xf>
    <xf numFmtId="164" fontId="24" fillId="5" borderId="19" xfId="0" applyNumberFormat="1" applyFont="1" applyFill="1" applyBorder="1" applyAlignment="1">
      <alignment horizontal="center" vertical="center" wrapText="1"/>
    </xf>
    <xf numFmtId="0" fontId="24" fillId="5" borderId="20" xfId="0" applyFont="1" applyFill="1" applyBorder="1" applyAlignment="1">
      <alignment vertical="center"/>
    </xf>
    <xf numFmtId="0" fontId="24" fillId="5" borderId="4" xfId="0" applyFont="1" applyFill="1" applyBorder="1" applyAlignment="1">
      <alignment vertical="center"/>
    </xf>
    <xf numFmtId="0" fontId="24" fillId="5" borderId="21" xfId="0" applyFont="1" applyFill="1" applyBorder="1" applyAlignment="1">
      <alignment horizontal="center" vertical="center" wrapText="1"/>
    </xf>
    <xf numFmtId="0" fontId="24" fillId="5" borderId="22" xfId="0" applyFont="1" applyFill="1" applyBorder="1" applyAlignment="1">
      <alignment horizontal="center" vertical="center"/>
    </xf>
    <xf numFmtId="2" fontId="25" fillId="4" borderId="3" xfId="0" applyNumberFormat="1" applyFont="1" applyFill="1" applyBorder="1" applyAlignment="1">
      <alignment horizontal="center" vertical="center"/>
    </xf>
    <xf numFmtId="44" fontId="25" fillId="4" borderId="9" xfId="3" applyFont="1" applyFill="1" applyBorder="1" applyAlignment="1" applyProtection="1">
      <alignment horizontal="right" vertical="center"/>
    </xf>
    <xf numFmtId="44" fontId="15" fillId="0" borderId="0" xfId="0" applyNumberFormat="1" applyFont="1" applyAlignment="1">
      <alignment horizontal="left"/>
    </xf>
    <xf numFmtId="0" fontId="15" fillId="0" borderId="0" xfId="0" applyFont="1" applyAlignment="1">
      <alignment horizontal="left"/>
    </xf>
    <xf numFmtId="44" fontId="15" fillId="0" borderId="0" xfId="0" applyNumberFormat="1" applyFont="1"/>
    <xf numFmtId="1" fontId="25" fillId="4" borderId="3" xfId="0" applyNumberFormat="1" applyFont="1" applyFill="1" applyBorder="1" applyAlignment="1">
      <alignment vertical="center"/>
    </xf>
    <xf numFmtId="1" fontId="25" fillId="4" borderId="4" xfId="0" applyNumberFormat="1" applyFont="1" applyFill="1" applyBorder="1" applyAlignment="1">
      <alignment vertical="center"/>
    </xf>
    <xf numFmtId="1" fontId="25" fillId="4" borderId="4" xfId="0" applyNumberFormat="1" applyFont="1" applyFill="1" applyBorder="1" applyAlignment="1">
      <alignment horizontal="right" vertical="center"/>
    </xf>
    <xf numFmtId="44" fontId="25" fillId="4" borderId="9" xfId="0" applyNumberFormat="1" applyFont="1" applyFill="1" applyBorder="1" applyAlignment="1">
      <alignment horizontal="right" vertical="center" wrapText="1"/>
    </xf>
    <xf numFmtId="44" fontId="15" fillId="0" borderId="0" xfId="3" applyFont="1" applyProtection="1"/>
    <xf numFmtId="1" fontId="16" fillId="2" borderId="3" xfId="0" applyNumberFormat="1" applyFont="1" applyFill="1" applyBorder="1" applyAlignment="1">
      <alignment horizontal="center" vertical="center"/>
    </xf>
    <xf numFmtId="1" fontId="16" fillId="2" borderId="4" xfId="0" applyNumberFormat="1" applyFont="1" applyFill="1" applyBorder="1" applyAlignment="1">
      <alignment horizontal="left" vertical="center"/>
    </xf>
    <xf numFmtId="1" fontId="16" fillId="2" borderId="4" xfId="0" applyNumberFormat="1" applyFont="1" applyFill="1" applyBorder="1" applyAlignment="1">
      <alignment horizontal="center" vertical="center"/>
    </xf>
    <xf numFmtId="164" fontId="16" fillId="2" borderId="9" xfId="0" applyNumberFormat="1" applyFont="1" applyFill="1" applyBorder="1" applyAlignment="1">
      <alignment horizontal="right" vertical="center" wrapText="1"/>
    </xf>
    <xf numFmtId="0" fontId="15" fillId="2" borderId="0" xfId="0" applyFont="1" applyFill="1"/>
    <xf numFmtId="164" fontId="14" fillId="6" borderId="13" xfId="0" applyNumberFormat="1" applyFont="1" applyFill="1" applyBorder="1" applyAlignment="1">
      <alignment horizontal="right" vertical="center" wrapText="1"/>
    </xf>
    <xf numFmtId="2" fontId="23" fillId="0" borderId="5" xfId="0" applyNumberFormat="1" applyFont="1" applyBorder="1" applyAlignment="1">
      <alignment horizontal="center" vertical="center" wrapText="1"/>
    </xf>
    <xf numFmtId="164" fontId="23" fillId="0" borderId="1" xfId="0" applyNumberFormat="1" applyFont="1" applyBorder="1" applyAlignment="1">
      <alignment horizontal="left" vertical="center" wrapText="1"/>
    </xf>
    <xf numFmtId="2" fontId="23" fillId="0" borderId="1" xfId="0" applyNumberFormat="1" applyFont="1" applyBorder="1" applyAlignment="1">
      <alignment horizontal="center" vertical="center" wrapText="1"/>
    </xf>
    <xf numFmtId="10" fontId="23" fillId="0" borderId="1" xfId="48" applyNumberFormat="1" applyFont="1" applyBorder="1" applyAlignment="1" applyProtection="1">
      <alignment horizontal="center" vertical="center" wrapText="1"/>
    </xf>
    <xf numFmtId="164" fontId="23" fillId="0" borderId="1" xfId="0" applyNumberFormat="1" applyFont="1" applyBorder="1" applyAlignment="1">
      <alignment horizontal="center" vertical="center" wrapText="1"/>
    </xf>
    <xf numFmtId="44" fontId="23" fillId="0" borderId="8" xfId="0" applyNumberFormat="1" applyFont="1" applyBorder="1" applyAlignment="1">
      <alignment horizontal="right" vertical="center" wrapText="1"/>
    </xf>
    <xf numFmtId="2" fontId="23" fillId="0" borderId="15" xfId="0" applyNumberFormat="1" applyFont="1" applyBorder="1" applyAlignment="1">
      <alignment horizontal="center" vertical="center" wrapText="1"/>
    </xf>
    <xf numFmtId="164" fontId="23" fillId="0" borderId="16" xfId="0" applyNumberFormat="1" applyFont="1" applyBorder="1" applyAlignment="1">
      <alignment horizontal="left" vertical="center" wrapText="1"/>
    </xf>
    <xf numFmtId="2" fontId="23" fillId="0" borderId="16" xfId="0" applyNumberFormat="1" applyFont="1" applyBorder="1" applyAlignment="1">
      <alignment horizontal="center" vertical="center" wrapText="1"/>
    </xf>
    <xf numFmtId="10" fontId="23" fillId="0" borderId="16" xfId="48" applyNumberFormat="1" applyFont="1" applyBorder="1" applyAlignment="1" applyProtection="1">
      <alignment horizontal="center" vertical="center" wrapText="1"/>
    </xf>
    <xf numFmtId="164" fontId="23" fillId="0" borderId="16" xfId="0" applyNumberFormat="1" applyFont="1" applyBorder="1" applyAlignment="1">
      <alignment horizontal="center" vertical="center" wrapText="1"/>
    </xf>
    <xf numFmtId="44" fontId="23" fillId="0" borderId="17" xfId="0" applyNumberFormat="1" applyFont="1" applyBorder="1" applyAlignment="1">
      <alignment horizontal="right" vertical="center" wrapText="1"/>
    </xf>
    <xf numFmtId="1" fontId="25" fillId="6" borderId="3" xfId="0" applyNumberFormat="1" applyFont="1" applyFill="1" applyBorder="1" applyAlignment="1">
      <alignment vertical="center"/>
    </xf>
    <xf numFmtId="1" fontId="25" fillId="6" borderId="4" xfId="0" applyNumberFormat="1" applyFont="1" applyFill="1" applyBorder="1" applyAlignment="1">
      <alignment vertical="center"/>
    </xf>
    <xf numFmtId="1" fontId="25" fillId="6" borderId="4" xfId="0" applyNumberFormat="1" applyFont="1" applyFill="1" applyBorder="1" applyAlignment="1">
      <alignment horizontal="right" vertical="center"/>
    </xf>
    <xf numFmtId="44" fontId="25" fillId="6" borderId="9" xfId="0" applyNumberFormat="1" applyFont="1" applyFill="1" applyBorder="1" applyAlignment="1">
      <alignment horizontal="right" vertical="center" wrapText="1"/>
    </xf>
    <xf numFmtId="164" fontId="26" fillId="0" borderId="0" xfId="0" applyNumberFormat="1" applyFont="1"/>
    <xf numFmtId="0" fontId="26" fillId="0" borderId="0" xfId="0" applyFont="1"/>
    <xf numFmtId="4" fontId="23" fillId="0" borderId="9" xfId="0" applyNumberFormat="1" applyFont="1" applyBorder="1" applyAlignment="1">
      <alignment horizontal="right" vertical="center"/>
    </xf>
    <xf numFmtId="2" fontId="24" fillId="3" borderId="10" xfId="0" applyNumberFormat="1" applyFont="1" applyFill="1" applyBorder="1" applyAlignment="1">
      <alignment vertical="center"/>
    </xf>
    <xf numFmtId="2" fontId="24" fillId="3" borderId="6" xfId="0" applyNumberFormat="1" applyFont="1" applyFill="1" applyBorder="1" applyAlignment="1">
      <alignment vertical="center"/>
    </xf>
    <xf numFmtId="2" fontId="24" fillId="3" borderId="6" xfId="0" applyNumberFormat="1" applyFont="1" applyFill="1" applyBorder="1" applyAlignment="1">
      <alignment horizontal="right" vertical="center"/>
    </xf>
    <xf numFmtId="44" fontId="24" fillId="3" borderId="11" xfId="0" applyNumberFormat="1" applyFont="1" applyFill="1" applyBorder="1" applyAlignment="1">
      <alignment horizontal="right" vertical="center"/>
    </xf>
    <xf numFmtId="44" fontId="27" fillId="0" borderId="0" xfId="3" applyFont="1" applyProtection="1"/>
    <xf numFmtId="164" fontId="27" fillId="0" borderId="0" xfId="0" applyNumberFormat="1" applyFont="1" applyAlignment="1">
      <alignment horizontal="left" vertical="center" wrapText="1"/>
    </xf>
    <xf numFmtId="0" fontId="27" fillId="0" borderId="0" xfId="0" applyFont="1"/>
    <xf numFmtId="0" fontId="15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0" fontId="19" fillId="0" borderId="0" xfId="0" applyFont="1"/>
    <xf numFmtId="2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right"/>
    </xf>
    <xf numFmtId="2" fontId="23" fillId="0" borderId="2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/>
    </xf>
    <xf numFmtId="44" fontId="21" fillId="0" borderId="2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 indent="1"/>
    </xf>
    <xf numFmtId="0" fontId="25" fillId="4" borderId="4" xfId="0" applyFont="1" applyFill="1" applyBorder="1" applyAlignment="1">
      <alignment vertical="center" wrapText="1"/>
    </xf>
    <xf numFmtId="0" fontId="21" fillId="0" borderId="2" xfId="0" applyFont="1" applyBorder="1" applyAlignment="1">
      <alignment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vertical="center" wrapText="1"/>
    </xf>
    <xf numFmtId="2" fontId="23" fillId="0" borderId="1" xfId="0" applyNumberFormat="1" applyFont="1" applyBorder="1" applyAlignment="1">
      <alignment horizontal="center" vertical="center"/>
    </xf>
    <xf numFmtId="2" fontId="23" fillId="0" borderId="14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2" fontId="25" fillId="7" borderId="3" xfId="0" applyNumberFormat="1" applyFont="1" applyFill="1" applyBorder="1" applyAlignment="1">
      <alignment horizontal="center" vertical="center"/>
    </xf>
    <xf numFmtId="0" fontId="25" fillId="7" borderId="4" xfId="0" applyFont="1" applyFill="1" applyBorder="1" applyAlignment="1">
      <alignment vertical="center" wrapText="1"/>
    </xf>
    <xf numFmtId="2" fontId="23" fillId="7" borderId="1" xfId="0" applyNumberFormat="1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left" vertical="center" wrapText="1" indent="1"/>
    </xf>
    <xf numFmtId="0" fontId="21" fillId="7" borderId="1" xfId="0" applyFont="1" applyFill="1" applyBorder="1" applyAlignment="1">
      <alignment horizontal="center" vertical="center"/>
    </xf>
    <xf numFmtId="0" fontId="21" fillId="7" borderId="16" xfId="0" applyFont="1" applyFill="1" applyBorder="1" applyAlignment="1">
      <alignment horizontal="left" vertical="center" wrapText="1" indent="1"/>
    </xf>
    <xf numFmtId="0" fontId="21" fillId="7" borderId="16" xfId="0" applyFont="1" applyFill="1" applyBorder="1" applyAlignment="1">
      <alignment horizontal="center" vertical="center"/>
    </xf>
    <xf numFmtId="0" fontId="20" fillId="0" borderId="0" xfId="49" applyFont="1" applyFill="1" applyAlignment="1" applyProtection="1">
      <alignment horizontal="center" vertical="center" wrapText="1"/>
    </xf>
    <xf numFmtId="0" fontId="20" fillId="0" borderId="0" xfId="49" applyFont="1" applyFill="1" applyAlignment="1" applyProtection="1">
      <alignment horizontal="center" vertical="center"/>
    </xf>
    <xf numFmtId="1" fontId="22" fillId="0" borderId="3" xfId="0" applyNumberFormat="1" applyFont="1" applyBorder="1" applyAlignment="1">
      <alignment horizontal="left" vertical="center"/>
    </xf>
    <xf numFmtId="1" fontId="22" fillId="0" borderId="4" xfId="0" applyNumberFormat="1" applyFont="1" applyBorder="1" applyAlignment="1">
      <alignment horizontal="left" vertical="center"/>
    </xf>
    <xf numFmtId="1" fontId="25" fillId="6" borderId="12" xfId="0" applyNumberFormat="1" applyFont="1" applyFill="1" applyBorder="1" applyAlignment="1">
      <alignment horizontal="left" vertical="center"/>
    </xf>
    <xf numFmtId="1" fontId="25" fillId="6" borderId="7" xfId="0" applyNumberFormat="1" applyFont="1" applyFill="1" applyBorder="1" applyAlignment="1">
      <alignment horizontal="left" vertical="center"/>
    </xf>
    <xf numFmtId="0" fontId="14" fillId="5" borderId="0" xfId="49" applyFont="1" applyFill="1" applyAlignment="1" applyProtection="1">
      <alignment horizontal="center" vertical="center"/>
    </xf>
    <xf numFmtId="0" fontId="25" fillId="4" borderId="4" xfId="0" applyFont="1" applyFill="1" applyBorder="1" applyAlignment="1">
      <alignment horizontal="left" vertical="center" wrapText="1"/>
    </xf>
    <xf numFmtId="0" fontId="25" fillId="0" borderId="4" xfId="0" applyFont="1" applyFill="1" applyBorder="1" applyAlignment="1" applyProtection="1">
      <alignment vertical="center" wrapText="1"/>
      <protection locked="0"/>
    </xf>
    <xf numFmtId="44" fontId="25" fillId="0" borderId="9" xfId="3" applyFont="1" applyFill="1" applyBorder="1" applyAlignment="1" applyProtection="1">
      <alignment horizontal="right" vertical="center"/>
    </xf>
    <xf numFmtId="44" fontId="21" fillId="0" borderId="2" xfId="0" applyNumberFormat="1" applyFont="1" applyFill="1" applyBorder="1" applyAlignment="1" applyProtection="1">
      <alignment vertical="center"/>
      <protection locked="0"/>
    </xf>
    <xf numFmtId="44" fontId="21" fillId="0" borderId="1" xfId="0" applyNumberFormat="1" applyFont="1" applyFill="1" applyBorder="1" applyAlignment="1">
      <alignment horizontal="center" vertical="center"/>
    </xf>
    <xf numFmtId="44" fontId="21" fillId="0" borderId="1" xfId="0" applyNumberFormat="1" applyFont="1" applyFill="1" applyBorder="1" applyAlignment="1" applyProtection="1">
      <alignment vertical="center"/>
      <protection locked="0"/>
    </xf>
    <xf numFmtId="0" fontId="27" fillId="0" borderId="0" xfId="0" applyFont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9" fontId="28" fillId="0" borderId="0" xfId="50" applyFont="1" applyProtection="1">
      <alignment horizontal="center" vertical="center"/>
    </xf>
    <xf numFmtId="0" fontId="29" fillId="0" borderId="23" xfId="0" applyFont="1" applyBorder="1" applyAlignment="1" applyProtection="1">
      <alignment horizontal="left" vertical="center"/>
      <protection locked="0"/>
    </xf>
    <xf numFmtId="9" fontId="28" fillId="0" borderId="23" xfId="50" applyFont="1" applyBorder="1" applyProtection="1">
      <alignment horizontal="center" vertical="center"/>
      <protection locked="0"/>
    </xf>
    <xf numFmtId="0" fontId="27" fillId="0" borderId="23" xfId="0" applyFont="1" applyBorder="1" applyAlignment="1" applyProtection="1">
      <alignment horizontal="center" vertical="center"/>
      <protection locked="0"/>
    </xf>
    <xf numFmtId="0" fontId="27" fillId="0" borderId="23" xfId="0" applyFont="1" applyBorder="1" applyAlignment="1" applyProtection="1">
      <alignment horizontal="right" vertical="center"/>
      <protection locked="0"/>
    </xf>
  </cellXfs>
  <cellStyles count="61">
    <cellStyle name="Activity" xfId="49" xr:uid="{00000000-0005-0000-0000-000000000000}"/>
    <cellStyle name="Currency" xfId="3" builtinId="4"/>
    <cellStyle name="Millares [0] 3" xfId="15" xr:uid="{00000000-0005-0000-0000-000001000000}"/>
    <cellStyle name="Millares [0] 5" xfId="7" xr:uid="{00000000-0005-0000-0000-000002000000}"/>
    <cellStyle name="Millares 10" xfId="40" xr:uid="{00000000-0005-0000-0000-000003000000}"/>
    <cellStyle name="Millares 10 2" xfId="14" xr:uid="{00000000-0005-0000-0000-000004000000}"/>
    <cellStyle name="Millares 2" xfId="11" xr:uid="{00000000-0005-0000-0000-000005000000}"/>
    <cellStyle name="Millares 2 2" xfId="12" xr:uid="{00000000-0005-0000-0000-000006000000}"/>
    <cellStyle name="Millares 2 2 2 2" xfId="18" xr:uid="{00000000-0005-0000-0000-000007000000}"/>
    <cellStyle name="Millares 2 4" xfId="10" xr:uid="{00000000-0005-0000-0000-000008000000}"/>
    <cellStyle name="Millares 2 4 2" xfId="28" xr:uid="{00000000-0005-0000-0000-000009000000}"/>
    <cellStyle name="Millares 3" xfId="5" xr:uid="{00000000-0005-0000-0000-00000A000000}"/>
    <cellStyle name="Millares 3 2" xfId="25" xr:uid="{00000000-0005-0000-0000-00000B000000}"/>
    <cellStyle name="Millares 4" xfId="34" xr:uid="{00000000-0005-0000-0000-00000C000000}"/>
    <cellStyle name="Millares 4 2" xfId="26" xr:uid="{00000000-0005-0000-0000-00000D000000}"/>
    <cellStyle name="Millares 5" xfId="31" xr:uid="{00000000-0005-0000-0000-00000E000000}"/>
    <cellStyle name="Millares 6" xfId="36" xr:uid="{00000000-0005-0000-0000-00000F000000}"/>
    <cellStyle name="Millares 7" xfId="38" xr:uid="{00000000-0005-0000-0000-000010000000}"/>
    <cellStyle name="Millares 8" xfId="39" xr:uid="{00000000-0005-0000-0000-000011000000}"/>
    <cellStyle name="Millares 9" xfId="8" xr:uid="{00000000-0005-0000-0000-000012000000}"/>
    <cellStyle name="Moneda 2" xfId="43" xr:uid="{00000000-0005-0000-0000-000014000000}"/>
    <cellStyle name="Moneda 2 2" xfId="58" xr:uid="{81E3F90D-18C0-42B4-BD54-7B719A38233D}"/>
    <cellStyle name="Moneda 3" xfId="27" xr:uid="{00000000-0005-0000-0000-000015000000}"/>
    <cellStyle name="Moneda 3 2" xfId="56" xr:uid="{F98F844E-3A0B-4239-A21B-51F95EC500BB}"/>
    <cellStyle name="Moneda 4" xfId="30" xr:uid="{00000000-0005-0000-0000-000016000000}"/>
    <cellStyle name="Moneda 4 6" xfId="44" xr:uid="{00000000-0005-0000-0000-000017000000}"/>
    <cellStyle name="Normal" xfId="0" builtinId="0"/>
    <cellStyle name="Normal 10" xfId="22" xr:uid="{00000000-0005-0000-0000-000019000000}"/>
    <cellStyle name="Normal 13" xfId="16" xr:uid="{00000000-0005-0000-0000-00001A000000}"/>
    <cellStyle name="Normal 13 2" xfId="52" xr:uid="{18B64F32-2CED-442A-AD41-DE589F27A52D}"/>
    <cellStyle name="Normal 15" xfId="17" xr:uid="{00000000-0005-0000-0000-00001B000000}"/>
    <cellStyle name="Normal 2" xfId="1" xr:uid="{00000000-0005-0000-0000-00001C000000}"/>
    <cellStyle name="Normal 2 2" xfId="6" xr:uid="{00000000-0005-0000-0000-00001D000000}"/>
    <cellStyle name="Normal 2 2 2 2" xfId="13" xr:uid="{00000000-0005-0000-0000-00001E000000}"/>
    <cellStyle name="Normal 2 3" xfId="35" xr:uid="{00000000-0005-0000-0000-00001F000000}"/>
    <cellStyle name="Normal 2_Presupuesto Obras Civiles." xfId="47" xr:uid="{00000000-0005-0000-0000-000020000000}"/>
    <cellStyle name="Normal 20" xfId="41" xr:uid="{00000000-0005-0000-0000-000021000000}"/>
    <cellStyle name="Normal 3" xfId="19" xr:uid="{00000000-0005-0000-0000-000022000000}"/>
    <cellStyle name="Normal 3 2" xfId="45" xr:uid="{00000000-0005-0000-0000-000023000000}"/>
    <cellStyle name="Normal 3 2 2" xfId="59" xr:uid="{D3608833-02B9-4475-8C86-8FEB620D08A3}"/>
    <cellStyle name="Normal 3 3" xfId="53" xr:uid="{34B833E4-0A48-4A8D-8B6F-DD17ABC0068D}"/>
    <cellStyle name="Normal 4" xfId="24" xr:uid="{00000000-0005-0000-0000-000024000000}"/>
    <cellStyle name="Normal 4 2" xfId="21" xr:uid="{00000000-0005-0000-0000-000025000000}"/>
    <cellStyle name="Normal 4 2 2" xfId="55" xr:uid="{8F7638A9-E13F-4FDF-85BA-DCCA38A1A555}"/>
    <cellStyle name="Normal 5" xfId="33" xr:uid="{00000000-0005-0000-0000-000026000000}"/>
    <cellStyle name="Normal 6" xfId="29" xr:uid="{00000000-0005-0000-0000-000027000000}"/>
    <cellStyle name="Normal 7" xfId="4" xr:uid="{00000000-0005-0000-0000-000028000000}"/>
    <cellStyle name="Normal 7 2" xfId="51" xr:uid="{6B2BA28C-0A8E-4C94-95A5-2EB8AC3F4940}"/>
    <cellStyle name="Normal 7 2 3" xfId="32" xr:uid="{00000000-0005-0000-0000-000029000000}"/>
    <cellStyle name="Normal 7 2 3 2" xfId="57" xr:uid="{A9CE6822-FBD6-4F57-BB41-6DF8449B12E4}"/>
    <cellStyle name="Normal 8" xfId="9" xr:uid="{00000000-0005-0000-0000-00002A000000}"/>
    <cellStyle name="Normal 8 2" xfId="23" xr:uid="{00000000-0005-0000-0000-00002B000000}"/>
    <cellStyle name="Normal 9" xfId="42" xr:uid="{00000000-0005-0000-0000-00002C000000}"/>
    <cellStyle name="Percent" xfId="48" builtinId="5"/>
    <cellStyle name="Percent Complete" xfId="50" xr:uid="{00000000-0005-0000-0000-00002D000000}"/>
    <cellStyle name="Porcentaje 2" xfId="20" xr:uid="{00000000-0005-0000-0000-00002F000000}"/>
    <cellStyle name="Porcentaje 2 2" xfId="46" xr:uid="{00000000-0005-0000-0000-000030000000}"/>
    <cellStyle name="Porcentaje 2 2 2" xfId="60" xr:uid="{291F009B-4C25-430E-B7E2-6B8A6106AEDC}"/>
    <cellStyle name="Porcentaje 2 3" xfId="54" xr:uid="{3797EF71-95BC-4DB9-B0B5-B1E8B5F4D31B}"/>
    <cellStyle name="Porcentaje 3" xfId="37" xr:uid="{00000000-0005-0000-0000-000031000000}"/>
    <cellStyle name="TIMES NEW ROMAN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1490382</xdr:colOff>
      <xdr:row>0</xdr:row>
      <xdr:rowOff>179294</xdr:rowOff>
    </xdr:from>
    <xdr:to>
      <xdr:col>4</xdr:col>
      <xdr:colOff>518147</xdr:colOff>
      <xdr:row>2</xdr:row>
      <xdr:rowOff>80362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4D37E2-ACA1-987E-5AD0-8C29BF3077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72235" y="179294"/>
          <a:ext cx="6053853" cy="438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O340"/>
  <sheetViews>
    <sheetView tabSelected="1" view="pageBreakPreview" zoomScale="85" zoomScaleNormal="40" zoomScaleSheetLayoutView="85" workbookViewId="0">
      <selection activeCell="D181" sqref="D181"/>
    </sheetView>
  </sheetViews>
  <sheetFormatPr defaultColWidth="8.796875" defaultRowHeight="21" x14ac:dyDescent="0.35"/>
  <cols>
    <col min="1" max="1" width="5.09765625" style="8" customWidth="1"/>
    <col min="2" max="2" width="56.5" style="9" customWidth="1"/>
    <col min="3" max="3" width="9.796875" style="10" bestFit="1" customWidth="1"/>
    <col min="4" max="4" width="7.5" style="9" bestFit="1" customWidth="1"/>
    <col min="5" max="5" width="13.296875" style="8" customWidth="1"/>
    <col min="6" max="6" width="15.296875" style="11" customWidth="1"/>
    <col min="7" max="7" width="19.3984375" style="9" customWidth="1"/>
    <col min="8" max="8" width="8.296875" style="9" customWidth="1"/>
    <col min="9" max="16384" width="8.796875" style="9"/>
  </cols>
  <sheetData>
    <row r="1" spans="1:67" ht="21" customHeight="1" x14ac:dyDescent="0.35"/>
    <row r="2" spans="1:67" ht="21" customHeight="1" x14ac:dyDescent="0.35"/>
    <row r="3" spans="1:67" ht="21" customHeight="1" x14ac:dyDescent="0.35">
      <c r="A3" s="12"/>
      <c r="B3" s="8"/>
      <c r="C3" s="13"/>
      <c r="D3" s="14"/>
      <c r="E3" s="13"/>
      <c r="F3" s="15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</row>
    <row r="4" spans="1:67" ht="46.5" customHeight="1" x14ac:dyDescent="0.35">
      <c r="A4" s="89" t="s">
        <v>34</v>
      </c>
      <c r="B4" s="90"/>
      <c r="C4" s="90"/>
      <c r="D4" s="90"/>
      <c r="E4" s="90"/>
      <c r="F4" s="90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</row>
    <row r="5" spans="1:67" s="16" customFormat="1" ht="30" customHeight="1" x14ac:dyDescent="0.3">
      <c r="A5" s="95" t="s">
        <v>35</v>
      </c>
      <c r="B5" s="95"/>
      <c r="C5" s="95"/>
      <c r="D5" s="95"/>
      <c r="E5" s="95"/>
      <c r="F5" s="95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</row>
    <row r="6" spans="1:67" ht="21.75" customHeight="1" x14ac:dyDescent="0.35">
      <c r="A6" s="12"/>
      <c r="B6" s="102" t="s">
        <v>85</v>
      </c>
      <c r="C6" s="106"/>
      <c r="D6" s="107"/>
      <c r="E6" s="108"/>
      <c r="F6" s="109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</row>
    <row r="7" spans="1:67" ht="21.75" customHeight="1" thickBot="1" x14ac:dyDescent="0.4">
      <c r="A7" s="12"/>
      <c r="B7" s="102" t="s">
        <v>86</v>
      </c>
      <c r="C7" s="104" t="s">
        <v>87</v>
      </c>
      <c r="D7" s="105"/>
      <c r="E7" s="103"/>
      <c r="F7" s="102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</row>
    <row r="8" spans="1:67" ht="38.25" customHeight="1" thickBot="1" x14ac:dyDescent="0.4">
      <c r="A8" s="17" t="s">
        <v>5</v>
      </c>
      <c r="B8" s="18" t="s">
        <v>6</v>
      </c>
      <c r="C8" s="19" t="s">
        <v>33</v>
      </c>
      <c r="D8" s="20" t="s">
        <v>7</v>
      </c>
      <c r="E8" s="21" t="s">
        <v>8</v>
      </c>
      <c r="F8" s="22" t="s">
        <v>13</v>
      </c>
    </row>
    <row r="9" spans="1:67" ht="21.75" customHeight="1" thickBot="1" x14ac:dyDescent="0.4">
      <c r="A9" s="23">
        <v>1</v>
      </c>
      <c r="B9" s="96" t="s">
        <v>14</v>
      </c>
      <c r="C9" s="96"/>
      <c r="D9" s="96"/>
      <c r="E9" s="4"/>
      <c r="F9" s="24">
        <f>SUBTOTAL(9,F10:F44)</f>
        <v>0</v>
      </c>
    </row>
    <row r="10" spans="1:67" s="26" customFormat="1" ht="36.950000000000003" customHeight="1" x14ac:dyDescent="0.35">
      <c r="A10" s="70">
        <f>A9+0.01</f>
        <v>1.01</v>
      </c>
      <c r="B10" s="71" t="s">
        <v>54</v>
      </c>
      <c r="C10" s="72">
        <v>15</v>
      </c>
      <c r="D10" s="72" t="s">
        <v>76</v>
      </c>
      <c r="E10" s="1"/>
      <c r="F10" s="73">
        <f>C10*E10</f>
        <v>0</v>
      </c>
      <c r="G10" s="25"/>
    </row>
    <row r="11" spans="1:67" s="26" customFormat="1" ht="36.950000000000003" customHeight="1" x14ac:dyDescent="0.35">
      <c r="A11" s="70">
        <f t="shared" ref="A11:A22" si="0">A10+0.01</f>
        <v>1.02</v>
      </c>
      <c r="B11" s="71" t="s">
        <v>55</v>
      </c>
      <c r="C11" s="72">
        <v>4</v>
      </c>
      <c r="D11" s="72" t="s">
        <v>76</v>
      </c>
      <c r="E11" s="2"/>
      <c r="F11" s="73">
        <f>C11*E11</f>
        <v>0</v>
      </c>
      <c r="G11" s="25"/>
    </row>
    <row r="12" spans="1:67" s="26" customFormat="1" ht="36.950000000000003" customHeight="1" x14ac:dyDescent="0.35">
      <c r="A12" s="70">
        <f t="shared" si="0"/>
        <v>1.03</v>
      </c>
      <c r="B12" s="71" t="s">
        <v>56</v>
      </c>
      <c r="C12" s="72">
        <v>2</v>
      </c>
      <c r="D12" s="72" t="s">
        <v>76</v>
      </c>
      <c r="E12" s="2"/>
      <c r="F12" s="73">
        <f t="shared" ref="F12:F22" si="1">C12*E12</f>
        <v>0</v>
      </c>
      <c r="G12" s="25"/>
    </row>
    <row r="13" spans="1:67" s="26" customFormat="1" ht="36.950000000000003" customHeight="1" x14ac:dyDescent="0.35">
      <c r="A13" s="70">
        <f t="shared" si="0"/>
        <v>1.04</v>
      </c>
      <c r="B13" s="71" t="s">
        <v>57</v>
      </c>
      <c r="C13" s="72">
        <v>2</v>
      </c>
      <c r="D13" s="72" t="s">
        <v>76</v>
      </c>
      <c r="E13" s="2"/>
      <c r="F13" s="73">
        <f>C13*E13</f>
        <v>0</v>
      </c>
      <c r="G13" s="25"/>
    </row>
    <row r="14" spans="1:67" s="26" customFormat="1" ht="36.950000000000003" customHeight="1" x14ac:dyDescent="0.35">
      <c r="A14" s="70">
        <f t="shared" si="0"/>
        <v>1.05</v>
      </c>
      <c r="B14" s="71" t="s">
        <v>58</v>
      </c>
      <c r="C14" s="72">
        <v>2</v>
      </c>
      <c r="D14" s="72" t="s">
        <v>76</v>
      </c>
      <c r="E14" s="2"/>
      <c r="F14" s="73">
        <f t="shared" si="1"/>
        <v>0</v>
      </c>
      <c r="G14" s="25"/>
    </row>
    <row r="15" spans="1:67" s="26" customFormat="1" ht="21" customHeight="1" x14ac:dyDescent="0.35">
      <c r="A15" s="70">
        <f t="shared" si="0"/>
        <v>1.06</v>
      </c>
      <c r="B15" s="71" t="s">
        <v>15</v>
      </c>
      <c r="C15" s="72">
        <v>2</v>
      </c>
      <c r="D15" s="72" t="s">
        <v>76</v>
      </c>
      <c r="E15" s="2"/>
      <c r="F15" s="73">
        <f t="shared" si="1"/>
        <v>0</v>
      </c>
      <c r="G15" s="25"/>
    </row>
    <row r="16" spans="1:67" s="26" customFormat="1" ht="36.75" customHeight="1" x14ac:dyDescent="0.35">
      <c r="A16" s="70">
        <f t="shared" si="0"/>
        <v>1.07</v>
      </c>
      <c r="B16" s="71" t="s">
        <v>77</v>
      </c>
      <c r="C16" s="72">
        <v>1</v>
      </c>
      <c r="D16" s="72" t="s">
        <v>76</v>
      </c>
      <c r="E16" s="2"/>
      <c r="F16" s="73">
        <f t="shared" si="1"/>
        <v>0</v>
      </c>
      <c r="G16" s="25"/>
    </row>
    <row r="17" spans="1:7" s="26" customFormat="1" ht="21" customHeight="1" x14ac:dyDescent="0.35">
      <c r="A17" s="70">
        <f t="shared" si="0"/>
        <v>1.08</v>
      </c>
      <c r="B17" s="71" t="s">
        <v>16</v>
      </c>
      <c r="C17" s="72">
        <v>8</v>
      </c>
      <c r="D17" s="72" t="s">
        <v>76</v>
      </c>
      <c r="E17" s="2"/>
      <c r="F17" s="73">
        <f t="shared" si="1"/>
        <v>0</v>
      </c>
      <c r="G17" s="25"/>
    </row>
    <row r="18" spans="1:7" s="26" customFormat="1" ht="21" customHeight="1" x14ac:dyDescent="0.35">
      <c r="A18" s="70">
        <f t="shared" si="0"/>
        <v>1.0900000000000001</v>
      </c>
      <c r="B18" s="71" t="s">
        <v>17</v>
      </c>
      <c r="C18" s="72">
        <v>2</v>
      </c>
      <c r="D18" s="72" t="s">
        <v>76</v>
      </c>
      <c r="E18" s="2"/>
      <c r="F18" s="73">
        <f t="shared" si="1"/>
        <v>0</v>
      </c>
      <c r="G18" s="25"/>
    </row>
    <row r="19" spans="1:7" s="26" customFormat="1" ht="21" customHeight="1" x14ac:dyDescent="0.35">
      <c r="A19" s="70">
        <f t="shared" si="0"/>
        <v>1.1000000000000001</v>
      </c>
      <c r="B19" s="71" t="s">
        <v>18</v>
      </c>
      <c r="C19" s="72">
        <v>11</v>
      </c>
      <c r="D19" s="72" t="s">
        <v>76</v>
      </c>
      <c r="E19" s="2"/>
      <c r="F19" s="73">
        <f t="shared" si="1"/>
        <v>0</v>
      </c>
      <c r="G19" s="25"/>
    </row>
    <row r="20" spans="1:7" s="26" customFormat="1" ht="21" customHeight="1" x14ac:dyDescent="0.35">
      <c r="A20" s="70">
        <f t="shared" si="0"/>
        <v>1.1100000000000001</v>
      </c>
      <c r="B20" s="71" t="s">
        <v>19</v>
      </c>
      <c r="C20" s="72">
        <v>4</v>
      </c>
      <c r="D20" s="72" t="s">
        <v>76</v>
      </c>
      <c r="E20" s="2"/>
      <c r="F20" s="73">
        <f t="shared" si="1"/>
        <v>0</v>
      </c>
      <c r="G20" s="25"/>
    </row>
    <row r="21" spans="1:7" s="26" customFormat="1" ht="36.950000000000003" customHeight="1" x14ac:dyDescent="0.35">
      <c r="A21" s="70">
        <f t="shared" si="0"/>
        <v>1.1200000000000001</v>
      </c>
      <c r="B21" s="71" t="s">
        <v>36</v>
      </c>
      <c r="C21" s="72">
        <v>1</v>
      </c>
      <c r="D21" s="72" t="s">
        <v>31</v>
      </c>
      <c r="E21" s="3"/>
      <c r="F21" s="73">
        <f t="shared" si="1"/>
        <v>0</v>
      </c>
      <c r="G21" s="25"/>
    </row>
    <row r="22" spans="1:7" s="26" customFormat="1" ht="21" customHeight="1" x14ac:dyDescent="0.35">
      <c r="A22" s="70">
        <f t="shared" si="0"/>
        <v>1.1300000000000001</v>
      </c>
      <c r="B22" s="71" t="s">
        <v>30</v>
      </c>
      <c r="C22" s="72">
        <v>1</v>
      </c>
      <c r="D22" s="72" t="s">
        <v>31</v>
      </c>
      <c r="E22" s="2"/>
      <c r="F22" s="73">
        <f t="shared" si="1"/>
        <v>0</v>
      </c>
      <c r="G22" s="25"/>
    </row>
    <row r="23" spans="1:7" s="26" customFormat="1" ht="21" customHeight="1" x14ac:dyDescent="0.35">
      <c r="A23" s="70"/>
      <c r="B23" s="74" t="s">
        <v>59</v>
      </c>
      <c r="C23" s="72">
        <v>50</v>
      </c>
      <c r="D23" s="72" t="s">
        <v>75</v>
      </c>
      <c r="E23" s="2"/>
      <c r="F23" s="73"/>
    </row>
    <row r="24" spans="1:7" s="26" customFormat="1" ht="21" customHeight="1" x14ac:dyDescent="0.35">
      <c r="A24" s="70"/>
      <c r="B24" s="74" t="s">
        <v>37</v>
      </c>
      <c r="C24" s="72">
        <v>100</v>
      </c>
      <c r="D24" s="72" t="s">
        <v>75</v>
      </c>
      <c r="E24" s="2"/>
      <c r="F24" s="73"/>
    </row>
    <row r="25" spans="1:7" s="26" customFormat="1" ht="21" customHeight="1" x14ac:dyDescent="0.35">
      <c r="A25" s="70"/>
      <c r="B25" s="74" t="s">
        <v>38</v>
      </c>
      <c r="C25" s="72">
        <v>20</v>
      </c>
      <c r="D25" s="72" t="s">
        <v>75</v>
      </c>
      <c r="E25" s="2"/>
      <c r="F25" s="73"/>
    </row>
    <row r="26" spans="1:7" s="26" customFormat="1" ht="21" customHeight="1" x14ac:dyDescent="0.35">
      <c r="A26" s="70"/>
      <c r="B26" s="74" t="s">
        <v>39</v>
      </c>
      <c r="C26" s="72">
        <v>60</v>
      </c>
      <c r="D26" s="72" t="s">
        <v>75</v>
      </c>
      <c r="E26" s="2"/>
      <c r="F26" s="73"/>
    </row>
    <row r="27" spans="1:7" s="26" customFormat="1" ht="21" customHeight="1" x14ac:dyDescent="0.35">
      <c r="A27" s="70"/>
      <c r="B27" s="74" t="s">
        <v>40</v>
      </c>
      <c r="C27" s="72">
        <v>48</v>
      </c>
      <c r="D27" s="72" t="s">
        <v>75</v>
      </c>
      <c r="E27" s="2"/>
      <c r="F27" s="73"/>
    </row>
    <row r="28" spans="1:7" s="26" customFormat="1" ht="21" customHeight="1" x14ac:dyDescent="0.35">
      <c r="A28" s="70"/>
      <c r="B28" s="74" t="s">
        <v>41</v>
      </c>
      <c r="C28" s="72">
        <v>6</v>
      </c>
      <c r="D28" s="72" t="s">
        <v>75</v>
      </c>
      <c r="E28" s="2"/>
      <c r="F28" s="73"/>
    </row>
    <row r="29" spans="1:7" s="26" customFormat="1" ht="21" customHeight="1" x14ac:dyDescent="0.35">
      <c r="A29" s="70"/>
      <c r="B29" s="74" t="s">
        <v>42</v>
      </c>
      <c r="C29" s="72">
        <v>12</v>
      </c>
      <c r="D29" s="72" t="s">
        <v>75</v>
      </c>
      <c r="E29" s="2"/>
      <c r="F29" s="73"/>
    </row>
    <row r="30" spans="1:7" s="26" customFormat="1" ht="21" customHeight="1" x14ac:dyDescent="0.35">
      <c r="A30" s="70"/>
      <c r="B30" s="74" t="s">
        <v>43</v>
      </c>
      <c r="C30" s="72">
        <v>9</v>
      </c>
      <c r="D30" s="72" t="s">
        <v>75</v>
      </c>
      <c r="E30" s="2"/>
      <c r="F30" s="73"/>
    </row>
    <row r="31" spans="1:7" s="26" customFormat="1" ht="21" customHeight="1" x14ac:dyDescent="0.35">
      <c r="A31" s="70"/>
      <c r="B31" s="74" t="s">
        <v>44</v>
      </c>
      <c r="C31" s="72">
        <v>36</v>
      </c>
      <c r="D31" s="72" t="s">
        <v>75</v>
      </c>
      <c r="E31" s="2"/>
      <c r="F31" s="73"/>
    </row>
    <row r="32" spans="1:7" s="26" customFormat="1" ht="21" customHeight="1" x14ac:dyDescent="0.35">
      <c r="A32" s="70"/>
      <c r="B32" s="74" t="s">
        <v>46</v>
      </c>
      <c r="C32" s="72">
        <v>8</v>
      </c>
      <c r="D32" s="72" t="s">
        <v>76</v>
      </c>
      <c r="E32" s="2"/>
      <c r="F32" s="73"/>
    </row>
    <row r="33" spans="1:7" s="26" customFormat="1" ht="21" customHeight="1" x14ac:dyDescent="0.35">
      <c r="A33" s="70"/>
      <c r="B33" s="74" t="s">
        <v>20</v>
      </c>
      <c r="C33" s="72">
        <v>60</v>
      </c>
      <c r="D33" s="72" t="s">
        <v>47</v>
      </c>
      <c r="E33" s="2"/>
      <c r="F33" s="73"/>
    </row>
    <row r="34" spans="1:7" s="26" customFormat="1" ht="21" customHeight="1" x14ac:dyDescent="0.35">
      <c r="A34" s="70"/>
      <c r="B34" s="74" t="s">
        <v>78</v>
      </c>
      <c r="C34" s="72">
        <v>180</v>
      </c>
      <c r="D34" s="72" t="s">
        <v>76</v>
      </c>
      <c r="E34" s="2"/>
      <c r="F34" s="73"/>
    </row>
    <row r="35" spans="1:7" s="26" customFormat="1" ht="21" customHeight="1" x14ac:dyDescent="0.35">
      <c r="A35" s="70"/>
      <c r="B35" s="74" t="s">
        <v>21</v>
      </c>
      <c r="C35" s="72">
        <v>75</v>
      </c>
      <c r="D35" s="72" t="s">
        <v>76</v>
      </c>
      <c r="E35" s="2"/>
      <c r="F35" s="73"/>
    </row>
    <row r="36" spans="1:7" s="26" customFormat="1" ht="21" customHeight="1" x14ac:dyDescent="0.35">
      <c r="A36" s="70"/>
      <c r="B36" s="74" t="s">
        <v>49</v>
      </c>
      <c r="C36" s="72">
        <v>850</v>
      </c>
      <c r="D36" s="72" t="s">
        <v>24</v>
      </c>
      <c r="E36" s="2"/>
      <c r="F36" s="73"/>
    </row>
    <row r="37" spans="1:7" s="26" customFormat="1" ht="21" customHeight="1" x14ac:dyDescent="0.35">
      <c r="A37" s="70"/>
      <c r="B37" s="74" t="s">
        <v>50</v>
      </c>
      <c r="C37" s="72">
        <v>1</v>
      </c>
      <c r="D37" s="72" t="s">
        <v>31</v>
      </c>
      <c r="E37" s="2"/>
      <c r="F37" s="73"/>
    </row>
    <row r="38" spans="1:7" s="26" customFormat="1" ht="21" customHeight="1" x14ac:dyDescent="0.35">
      <c r="A38" s="70"/>
      <c r="B38" s="74" t="s">
        <v>22</v>
      </c>
      <c r="C38" s="72">
        <v>25</v>
      </c>
      <c r="D38" s="72" t="s">
        <v>76</v>
      </c>
      <c r="E38" s="2"/>
      <c r="F38" s="73"/>
    </row>
    <row r="39" spans="1:7" s="26" customFormat="1" ht="21" customHeight="1" x14ac:dyDescent="0.35">
      <c r="A39" s="70"/>
      <c r="B39" s="74" t="s">
        <v>23</v>
      </c>
      <c r="C39" s="72">
        <v>2</v>
      </c>
      <c r="D39" s="72" t="s">
        <v>76</v>
      </c>
      <c r="E39" s="2"/>
      <c r="F39" s="73"/>
    </row>
    <row r="40" spans="1:7" s="26" customFormat="1" ht="21" customHeight="1" x14ac:dyDescent="0.35">
      <c r="A40" s="70"/>
      <c r="B40" s="74" t="s">
        <v>60</v>
      </c>
      <c r="C40" s="72">
        <v>1</v>
      </c>
      <c r="D40" s="72" t="s">
        <v>31</v>
      </c>
      <c r="E40" s="2"/>
      <c r="F40" s="73"/>
    </row>
    <row r="41" spans="1:7" s="26" customFormat="1" ht="21" customHeight="1" x14ac:dyDescent="0.35">
      <c r="A41" s="70"/>
      <c r="B41" s="74" t="s">
        <v>51</v>
      </c>
      <c r="C41" s="72">
        <v>1</v>
      </c>
      <c r="D41" s="72" t="s">
        <v>31</v>
      </c>
      <c r="E41" s="2"/>
      <c r="F41" s="73"/>
    </row>
    <row r="42" spans="1:7" s="26" customFormat="1" ht="21" customHeight="1" x14ac:dyDescent="0.35">
      <c r="A42" s="70"/>
      <c r="B42" s="74" t="s">
        <v>61</v>
      </c>
      <c r="C42" s="72">
        <v>1</v>
      </c>
      <c r="D42" s="72" t="s">
        <v>31</v>
      </c>
      <c r="E42" s="2"/>
      <c r="F42" s="73"/>
    </row>
    <row r="43" spans="1:7" s="26" customFormat="1" ht="21" customHeight="1" x14ac:dyDescent="0.35">
      <c r="A43" s="70"/>
      <c r="B43" s="74" t="s">
        <v>52</v>
      </c>
      <c r="C43" s="72">
        <v>1</v>
      </c>
      <c r="D43" s="72" t="s">
        <v>31</v>
      </c>
      <c r="E43" s="2"/>
      <c r="F43" s="73"/>
    </row>
    <row r="44" spans="1:7" s="26" customFormat="1" ht="36.950000000000003" customHeight="1" thickBot="1" x14ac:dyDescent="0.4">
      <c r="A44" s="70"/>
      <c r="B44" s="74" t="s">
        <v>53</v>
      </c>
      <c r="C44" s="72">
        <v>1</v>
      </c>
      <c r="D44" s="72" t="s">
        <v>31</v>
      </c>
      <c r="E44" s="2"/>
      <c r="F44" s="73"/>
    </row>
    <row r="45" spans="1:7" ht="21.75" customHeight="1" thickBot="1" x14ac:dyDescent="0.4">
      <c r="A45" s="23">
        <v>2</v>
      </c>
      <c r="B45" s="75" t="s">
        <v>25</v>
      </c>
      <c r="C45" s="75"/>
      <c r="D45" s="75"/>
      <c r="E45" s="4"/>
      <c r="F45" s="24">
        <f>SUBTOTAL(9,F46:F88)</f>
        <v>0</v>
      </c>
    </row>
    <row r="46" spans="1:7" ht="36.950000000000003" customHeight="1" x14ac:dyDescent="0.35">
      <c r="A46" s="70">
        <f>A45+0.01</f>
        <v>2.0099999999999998</v>
      </c>
      <c r="B46" s="76" t="s">
        <v>62</v>
      </c>
      <c r="C46" s="77">
        <v>5</v>
      </c>
      <c r="D46" s="72" t="s">
        <v>76</v>
      </c>
      <c r="E46" s="1"/>
      <c r="F46" s="73">
        <f>C46*E46</f>
        <v>0</v>
      </c>
      <c r="G46" s="27"/>
    </row>
    <row r="47" spans="1:7" ht="36.950000000000003" customHeight="1" x14ac:dyDescent="0.35">
      <c r="A47" s="70">
        <f t="shared" ref="A47:A65" si="2">A46+0.01</f>
        <v>2.0199999999999996</v>
      </c>
      <c r="B47" s="78" t="s">
        <v>63</v>
      </c>
      <c r="C47" s="72">
        <v>3</v>
      </c>
      <c r="D47" s="72" t="s">
        <v>76</v>
      </c>
      <c r="E47" s="2"/>
      <c r="F47" s="73">
        <f t="shared" ref="F47:F65" si="3">C47*E47</f>
        <v>0</v>
      </c>
      <c r="G47" s="27"/>
    </row>
    <row r="48" spans="1:7" ht="36.950000000000003" customHeight="1" x14ac:dyDescent="0.35">
      <c r="A48" s="70">
        <f t="shared" si="2"/>
        <v>2.0299999999999994</v>
      </c>
      <c r="B48" s="78" t="s">
        <v>64</v>
      </c>
      <c r="C48" s="72">
        <v>2</v>
      </c>
      <c r="D48" s="72" t="s">
        <v>76</v>
      </c>
      <c r="E48" s="2"/>
      <c r="F48" s="73">
        <f t="shared" si="3"/>
        <v>0</v>
      </c>
      <c r="G48" s="27"/>
    </row>
    <row r="49" spans="1:7" ht="36.950000000000003" customHeight="1" x14ac:dyDescent="0.35">
      <c r="A49" s="70">
        <f t="shared" si="2"/>
        <v>2.0399999999999991</v>
      </c>
      <c r="B49" s="78" t="s">
        <v>65</v>
      </c>
      <c r="C49" s="72">
        <v>1</v>
      </c>
      <c r="D49" s="72" t="s">
        <v>76</v>
      </c>
      <c r="E49" s="2"/>
      <c r="F49" s="73">
        <f>C49*E49</f>
        <v>0</v>
      </c>
      <c r="G49" s="27"/>
    </row>
    <row r="50" spans="1:7" ht="36.950000000000003" customHeight="1" x14ac:dyDescent="0.35">
      <c r="A50" s="70">
        <f t="shared" si="2"/>
        <v>2.0499999999999989</v>
      </c>
      <c r="B50" s="78" t="s">
        <v>66</v>
      </c>
      <c r="C50" s="72">
        <v>1</v>
      </c>
      <c r="D50" s="72" t="s">
        <v>76</v>
      </c>
      <c r="E50" s="2"/>
      <c r="F50" s="73">
        <f t="shared" si="3"/>
        <v>0</v>
      </c>
      <c r="G50" s="27"/>
    </row>
    <row r="51" spans="1:7" ht="36.950000000000003" customHeight="1" x14ac:dyDescent="0.35">
      <c r="A51" s="70">
        <f t="shared" si="2"/>
        <v>2.0599999999999987</v>
      </c>
      <c r="B51" s="71" t="s">
        <v>54</v>
      </c>
      <c r="C51" s="72">
        <v>1</v>
      </c>
      <c r="D51" s="72" t="s">
        <v>76</v>
      </c>
      <c r="E51" s="1"/>
      <c r="F51" s="73">
        <f t="shared" si="3"/>
        <v>0</v>
      </c>
      <c r="G51" s="27"/>
    </row>
    <row r="52" spans="1:7" ht="36.950000000000003" customHeight="1" x14ac:dyDescent="0.35">
      <c r="A52" s="70">
        <f t="shared" si="2"/>
        <v>2.0699999999999985</v>
      </c>
      <c r="B52" s="78" t="s">
        <v>55</v>
      </c>
      <c r="C52" s="72">
        <v>2</v>
      </c>
      <c r="D52" s="72" t="s">
        <v>76</v>
      </c>
      <c r="E52" s="2"/>
      <c r="F52" s="73">
        <f>C52*E52</f>
        <v>0</v>
      </c>
      <c r="G52" s="27"/>
    </row>
    <row r="53" spans="1:7" ht="36.950000000000003" customHeight="1" x14ac:dyDescent="0.35">
      <c r="A53" s="70">
        <f t="shared" si="2"/>
        <v>2.0799999999999983</v>
      </c>
      <c r="B53" s="78" t="s">
        <v>67</v>
      </c>
      <c r="C53" s="72">
        <v>2</v>
      </c>
      <c r="D53" s="72" t="s">
        <v>76</v>
      </c>
      <c r="E53" s="2"/>
      <c r="F53" s="73">
        <f>C53*E53</f>
        <v>0</v>
      </c>
      <c r="G53" s="27"/>
    </row>
    <row r="54" spans="1:7" ht="36.950000000000003" customHeight="1" x14ac:dyDescent="0.35">
      <c r="A54" s="70">
        <f t="shared" si="2"/>
        <v>2.0899999999999981</v>
      </c>
      <c r="B54" s="78" t="s">
        <v>68</v>
      </c>
      <c r="C54" s="72">
        <v>3</v>
      </c>
      <c r="D54" s="72" t="s">
        <v>76</v>
      </c>
      <c r="E54" s="2"/>
      <c r="F54" s="73">
        <f t="shared" si="3"/>
        <v>0</v>
      </c>
      <c r="G54" s="27"/>
    </row>
    <row r="55" spans="1:7" ht="36.950000000000003" customHeight="1" x14ac:dyDescent="0.35">
      <c r="A55" s="70">
        <f t="shared" si="2"/>
        <v>2.0999999999999979</v>
      </c>
      <c r="B55" s="78" t="s">
        <v>58</v>
      </c>
      <c r="C55" s="72">
        <v>1</v>
      </c>
      <c r="D55" s="72" t="s">
        <v>76</v>
      </c>
      <c r="E55" s="2"/>
      <c r="F55" s="73">
        <f t="shared" si="3"/>
        <v>0</v>
      </c>
      <c r="G55" s="27"/>
    </row>
    <row r="56" spans="1:7" ht="36.950000000000003" customHeight="1" x14ac:dyDescent="0.35">
      <c r="A56" s="70">
        <f t="shared" si="2"/>
        <v>2.1099999999999977</v>
      </c>
      <c r="B56" s="78" t="s">
        <v>69</v>
      </c>
      <c r="C56" s="72">
        <v>1</v>
      </c>
      <c r="D56" s="72" t="s">
        <v>76</v>
      </c>
      <c r="E56" s="2"/>
      <c r="F56" s="73">
        <f t="shared" si="3"/>
        <v>0</v>
      </c>
      <c r="G56" s="27"/>
    </row>
    <row r="57" spans="1:7" ht="21" customHeight="1" x14ac:dyDescent="0.35">
      <c r="A57" s="70">
        <f t="shared" si="2"/>
        <v>2.1199999999999974</v>
      </c>
      <c r="B57" s="78" t="s">
        <v>15</v>
      </c>
      <c r="C57" s="72">
        <v>2</v>
      </c>
      <c r="D57" s="72" t="s">
        <v>76</v>
      </c>
      <c r="E57" s="2"/>
      <c r="F57" s="73">
        <f t="shared" si="3"/>
        <v>0</v>
      </c>
      <c r="G57" s="27"/>
    </row>
    <row r="58" spans="1:7" ht="21" customHeight="1" x14ac:dyDescent="0.35">
      <c r="A58" s="70">
        <f t="shared" si="2"/>
        <v>2.1299999999999972</v>
      </c>
      <c r="B58" s="78" t="s">
        <v>26</v>
      </c>
      <c r="C58" s="72">
        <v>1</v>
      </c>
      <c r="D58" s="72" t="s">
        <v>76</v>
      </c>
      <c r="E58" s="2"/>
      <c r="F58" s="73">
        <f t="shared" si="3"/>
        <v>0</v>
      </c>
      <c r="G58" s="27"/>
    </row>
    <row r="59" spans="1:7" ht="39" customHeight="1" x14ac:dyDescent="0.35">
      <c r="A59" s="70">
        <f t="shared" si="2"/>
        <v>2.139999999999997</v>
      </c>
      <c r="B59" s="78" t="s">
        <v>77</v>
      </c>
      <c r="C59" s="72">
        <v>2</v>
      </c>
      <c r="D59" s="72" t="s">
        <v>76</v>
      </c>
      <c r="E59" s="2"/>
      <c r="F59" s="73">
        <f t="shared" si="3"/>
        <v>0</v>
      </c>
      <c r="G59" s="27"/>
    </row>
    <row r="60" spans="1:7" ht="21" customHeight="1" x14ac:dyDescent="0.35">
      <c r="A60" s="70">
        <f t="shared" si="2"/>
        <v>2.1499999999999968</v>
      </c>
      <c r="B60" s="78" t="s">
        <v>16</v>
      </c>
      <c r="C60" s="72">
        <v>10</v>
      </c>
      <c r="D60" s="72" t="s">
        <v>76</v>
      </c>
      <c r="E60" s="2"/>
      <c r="F60" s="73">
        <f t="shared" si="3"/>
        <v>0</v>
      </c>
      <c r="G60" s="27"/>
    </row>
    <row r="61" spans="1:7" ht="21" customHeight="1" x14ac:dyDescent="0.35">
      <c r="A61" s="70">
        <f t="shared" si="2"/>
        <v>2.1599999999999966</v>
      </c>
      <c r="B61" s="78" t="s">
        <v>17</v>
      </c>
      <c r="C61" s="72">
        <v>4</v>
      </c>
      <c r="D61" s="72" t="s">
        <v>76</v>
      </c>
      <c r="E61" s="2"/>
      <c r="F61" s="73">
        <f t="shared" si="3"/>
        <v>0</v>
      </c>
      <c r="G61" s="27"/>
    </row>
    <row r="62" spans="1:7" ht="21" customHeight="1" x14ac:dyDescent="0.35">
      <c r="A62" s="70">
        <f t="shared" si="2"/>
        <v>2.1699999999999964</v>
      </c>
      <c r="B62" s="78" t="s">
        <v>18</v>
      </c>
      <c r="C62" s="72">
        <v>5</v>
      </c>
      <c r="D62" s="72" t="s">
        <v>76</v>
      </c>
      <c r="E62" s="2"/>
      <c r="F62" s="73">
        <f t="shared" si="3"/>
        <v>0</v>
      </c>
      <c r="G62" s="27"/>
    </row>
    <row r="63" spans="1:7" ht="21" customHeight="1" x14ac:dyDescent="0.35">
      <c r="A63" s="70">
        <f t="shared" si="2"/>
        <v>2.1799999999999962</v>
      </c>
      <c r="B63" s="78" t="s">
        <v>19</v>
      </c>
      <c r="C63" s="72">
        <v>5</v>
      </c>
      <c r="D63" s="72" t="s">
        <v>76</v>
      </c>
      <c r="E63" s="2"/>
      <c r="F63" s="73">
        <f t="shared" si="3"/>
        <v>0</v>
      </c>
      <c r="G63" s="27"/>
    </row>
    <row r="64" spans="1:7" ht="38.1" customHeight="1" x14ac:dyDescent="0.35">
      <c r="A64" s="70">
        <f t="shared" si="2"/>
        <v>2.1899999999999959</v>
      </c>
      <c r="B64" s="71" t="s">
        <v>36</v>
      </c>
      <c r="C64" s="72">
        <v>1</v>
      </c>
      <c r="D64" s="72" t="s">
        <v>31</v>
      </c>
      <c r="E64" s="3"/>
      <c r="F64" s="73">
        <f t="shared" si="3"/>
        <v>0</v>
      </c>
      <c r="G64" s="27"/>
    </row>
    <row r="65" spans="1:7" ht="21" customHeight="1" x14ac:dyDescent="0.35">
      <c r="A65" s="70">
        <f t="shared" si="2"/>
        <v>2.1999999999999957</v>
      </c>
      <c r="B65" s="78" t="s">
        <v>30</v>
      </c>
      <c r="C65" s="72">
        <v>1</v>
      </c>
      <c r="D65" s="72" t="s">
        <v>31</v>
      </c>
      <c r="E65" s="2"/>
      <c r="F65" s="73">
        <f t="shared" si="3"/>
        <v>0</v>
      </c>
      <c r="G65" s="27"/>
    </row>
    <row r="66" spans="1:7" ht="21" customHeight="1" x14ac:dyDescent="0.35">
      <c r="A66" s="79"/>
      <c r="B66" s="74" t="s">
        <v>59</v>
      </c>
      <c r="C66" s="72">
        <v>40</v>
      </c>
      <c r="D66" s="72" t="s">
        <v>75</v>
      </c>
      <c r="E66" s="2"/>
      <c r="F66" s="73"/>
    </row>
    <row r="67" spans="1:7" ht="21" customHeight="1" x14ac:dyDescent="0.35">
      <c r="A67" s="79"/>
      <c r="B67" s="74" t="s">
        <v>37</v>
      </c>
      <c r="C67" s="72">
        <v>128</v>
      </c>
      <c r="D67" s="72" t="s">
        <v>75</v>
      </c>
      <c r="E67" s="2"/>
      <c r="F67" s="73"/>
    </row>
    <row r="68" spans="1:7" ht="21" customHeight="1" x14ac:dyDescent="0.35">
      <c r="A68" s="79"/>
      <c r="B68" s="74" t="s">
        <v>38</v>
      </c>
      <c r="C68" s="72">
        <v>48</v>
      </c>
      <c r="D68" s="72" t="s">
        <v>75</v>
      </c>
      <c r="E68" s="2"/>
      <c r="F68" s="73"/>
    </row>
    <row r="69" spans="1:7" ht="21" customHeight="1" x14ac:dyDescent="0.35">
      <c r="A69" s="79"/>
      <c r="B69" s="74" t="s">
        <v>39</v>
      </c>
      <c r="C69" s="72">
        <v>84</v>
      </c>
      <c r="D69" s="72" t="s">
        <v>75</v>
      </c>
      <c r="E69" s="2"/>
      <c r="F69" s="73"/>
    </row>
    <row r="70" spans="1:7" ht="21" customHeight="1" x14ac:dyDescent="0.35">
      <c r="A70" s="79"/>
      <c r="B70" s="74" t="s">
        <v>40</v>
      </c>
      <c r="C70" s="72">
        <v>60</v>
      </c>
      <c r="D70" s="72" t="s">
        <v>75</v>
      </c>
      <c r="E70" s="2"/>
      <c r="F70" s="73"/>
    </row>
    <row r="71" spans="1:7" ht="21" customHeight="1" x14ac:dyDescent="0.35">
      <c r="A71" s="79"/>
      <c r="B71" s="74" t="s">
        <v>41</v>
      </c>
      <c r="C71" s="72">
        <v>6</v>
      </c>
      <c r="D71" s="72" t="s">
        <v>75</v>
      </c>
      <c r="E71" s="2"/>
      <c r="F71" s="73"/>
    </row>
    <row r="72" spans="1:7" ht="21" customHeight="1" x14ac:dyDescent="0.35">
      <c r="A72" s="79"/>
      <c r="B72" s="74" t="s">
        <v>42</v>
      </c>
      <c r="C72" s="72">
        <v>24</v>
      </c>
      <c r="D72" s="72" t="s">
        <v>75</v>
      </c>
      <c r="E72" s="2"/>
      <c r="F72" s="73"/>
    </row>
    <row r="73" spans="1:7" ht="21" customHeight="1" x14ac:dyDescent="0.35">
      <c r="A73" s="79"/>
      <c r="B73" s="74" t="s">
        <v>43</v>
      </c>
      <c r="C73" s="72">
        <v>12</v>
      </c>
      <c r="D73" s="72" t="s">
        <v>75</v>
      </c>
      <c r="E73" s="2"/>
      <c r="F73" s="73"/>
    </row>
    <row r="74" spans="1:7" ht="21" customHeight="1" x14ac:dyDescent="0.35">
      <c r="A74" s="79"/>
      <c r="B74" s="74" t="s">
        <v>44</v>
      </c>
      <c r="C74" s="72">
        <v>10</v>
      </c>
      <c r="D74" s="72" t="s">
        <v>75</v>
      </c>
      <c r="E74" s="2"/>
      <c r="F74" s="73"/>
    </row>
    <row r="75" spans="1:7" ht="21" customHeight="1" x14ac:dyDescent="0.35">
      <c r="A75" s="79"/>
      <c r="B75" s="74" t="s">
        <v>45</v>
      </c>
      <c r="C75" s="72">
        <v>30</v>
      </c>
      <c r="D75" s="72" t="s">
        <v>75</v>
      </c>
      <c r="E75" s="2"/>
      <c r="F75" s="73"/>
    </row>
    <row r="76" spans="1:7" ht="21" customHeight="1" x14ac:dyDescent="0.35">
      <c r="A76" s="79"/>
      <c r="B76" s="74" t="s">
        <v>46</v>
      </c>
      <c r="C76" s="72">
        <v>10</v>
      </c>
      <c r="D76" s="72" t="s">
        <v>76</v>
      </c>
      <c r="E76" s="2"/>
      <c r="F76" s="73"/>
    </row>
    <row r="77" spans="1:7" ht="21" customHeight="1" x14ac:dyDescent="0.35">
      <c r="A77" s="79"/>
      <c r="B77" s="74" t="s">
        <v>20</v>
      </c>
      <c r="C77" s="72">
        <v>60</v>
      </c>
      <c r="D77" s="72" t="s">
        <v>47</v>
      </c>
      <c r="E77" s="2"/>
      <c r="F77" s="73"/>
    </row>
    <row r="78" spans="1:7" ht="21" customHeight="1" x14ac:dyDescent="0.35">
      <c r="A78" s="79"/>
      <c r="B78" s="74" t="s">
        <v>78</v>
      </c>
      <c r="C78" s="72">
        <v>225</v>
      </c>
      <c r="D78" s="72" t="s">
        <v>76</v>
      </c>
      <c r="E78" s="2"/>
      <c r="F78" s="73"/>
    </row>
    <row r="79" spans="1:7" ht="21" customHeight="1" x14ac:dyDescent="0.35">
      <c r="A79" s="79"/>
      <c r="B79" s="74" t="s">
        <v>21</v>
      </c>
      <c r="C79" s="72">
        <v>38</v>
      </c>
      <c r="D79" s="72" t="s">
        <v>76</v>
      </c>
      <c r="E79" s="2"/>
      <c r="F79" s="73"/>
    </row>
    <row r="80" spans="1:7" ht="21" customHeight="1" x14ac:dyDescent="0.35">
      <c r="A80" s="79"/>
      <c r="B80" s="74" t="s">
        <v>49</v>
      </c>
      <c r="C80" s="72">
        <v>850</v>
      </c>
      <c r="D80" s="72" t="s">
        <v>24</v>
      </c>
      <c r="E80" s="2"/>
      <c r="F80" s="73"/>
    </row>
    <row r="81" spans="1:7" ht="21" customHeight="1" x14ac:dyDescent="0.35">
      <c r="A81" s="79"/>
      <c r="B81" s="74" t="s">
        <v>50</v>
      </c>
      <c r="C81" s="72">
        <v>1</v>
      </c>
      <c r="D81" s="72" t="s">
        <v>31</v>
      </c>
      <c r="E81" s="2"/>
      <c r="F81" s="73"/>
    </row>
    <row r="82" spans="1:7" ht="21" customHeight="1" x14ac:dyDescent="0.35">
      <c r="A82" s="79"/>
      <c r="B82" s="74" t="s">
        <v>22</v>
      </c>
      <c r="C82" s="72">
        <v>23</v>
      </c>
      <c r="D82" s="72" t="s">
        <v>76</v>
      </c>
      <c r="E82" s="2"/>
      <c r="F82" s="73"/>
    </row>
    <row r="83" spans="1:7" ht="21" customHeight="1" x14ac:dyDescent="0.35">
      <c r="A83" s="79"/>
      <c r="B83" s="74" t="s">
        <v>23</v>
      </c>
      <c r="C83" s="72">
        <v>3</v>
      </c>
      <c r="D83" s="72" t="s">
        <v>76</v>
      </c>
      <c r="E83" s="2"/>
      <c r="F83" s="73"/>
    </row>
    <row r="84" spans="1:7" ht="21" customHeight="1" x14ac:dyDescent="0.35">
      <c r="A84" s="79"/>
      <c r="B84" s="74" t="s">
        <v>60</v>
      </c>
      <c r="C84" s="72">
        <v>1</v>
      </c>
      <c r="D84" s="72" t="s">
        <v>31</v>
      </c>
      <c r="E84" s="2"/>
      <c r="F84" s="73"/>
    </row>
    <row r="85" spans="1:7" ht="21" customHeight="1" x14ac:dyDescent="0.35">
      <c r="A85" s="79"/>
      <c r="B85" s="74" t="s">
        <v>51</v>
      </c>
      <c r="C85" s="72">
        <v>1</v>
      </c>
      <c r="D85" s="72" t="s">
        <v>31</v>
      </c>
      <c r="E85" s="2"/>
      <c r="F85" s="73"/>
    </row>
    <row r="86" spans="1:7" ht="21" customHeight="1" x14ac:dyDescent="0.35">
      <c r="A86" s="79"/>
      <c r="B86" s="74" t="s">
        <v>61</v>
      </c>
      <c r="C86" s="72">
        <v>1</v>
      </c>
      <c r="D86" s="72" t="s">
        <v>31</v>
      </c>
      <c r="E86" s="2"/>
      <c r="F86" s="73"/>
    </row>
    <row r="87" spans="1:7" ht="21" customHeight="1" x14ac:dyDescent="0.35">
      <c r="A87" s="79"/>
      <c r="B87" s="74" t="s">
        <v>52</v>
      </c>
      <c r="C87" s="72">
        <v>1</v>
      </c>
      <c r="D87" s="72" t="s">
        <v>31</v>
      </c>
      <c r="E87" s="2"/>
      <c r="F87" s="73"/>
    </row>
    <row r="88" spans="1:7" ht="36.950000000000003" customHeight="1" thickBot="1" x14ac:dyDescent="0.4">
      <c r="A88" s="80"/>
      <c r="B88" s="74" t="s">
        <v>53</v>
      </c>
      <c r="C88" s="72">
        <v>1</v>
      </c>
      <c r="D88" s="72" t="s">
        <v>31</v>
      </c>
      <c r="E88" s="2"/>
      <c r="F88" s="73"/>
    </row>
    <row r="89" spans="1:7" ht="21.75" customHeight="1" thickBot="1" x14ac:dyDescent="0.4">
      <c r="A89" s="23">
        <v>3</v>
      </c>
      <c r="B89" s="75" t="s">
        <v>27</v>
      </c>
      <c r="C89" s="75"/>
      <c r="D89" s="75"/>
      <c r="E89" s="4"/>
      <c r="F89" s="24">
        <f>SUBTOTAL(9,F90:F133)</f>
        <v>0</v>
      </c>
    </row>
    <row r="90" spans="1:7" ht="36.950000000000003" customHeight="1" x14ac:dyDescent="0.35">
      <c r="A90" s="70">
        <f>A89+0.01</f>
        <v>3.01</v>
      </c>
      <c r="B90" s="78" t="s">
        <v>62</v>
      </c>
      <c r="C90" s="81">
        <v>6</v>
      </c>
      <c r="D90" s="81" t="s">
        <v>76</v>
      </c>
      <c r="E90" s="2"/>
      <c r="F90" s="73">
        <f>C90*E90</f>
        <v>0</v>
      </c>
      <c r="G90" s="27"/>
    </row>
    <row r="91" spans="1:7" ht="36.950000000000003" customHeight="1" x14ac:dyDescent="0.35">
      <c r="A91" s="70">
        <f t="shared" ref="A91:A110" si="4">A90+0.01</f>
        <v>3.0199999999999996</v>
      </c>
      <c r="B91" s="78" t="s">
        <v>63</v>
      </c>
      <c r="C91" s="81">
        <v>2</v>
      </c>
      <c r="D91" s="81" t="s">
        <v>76</v>
      </c>
      <c r="E91" s="2"/>
      <c r="F91" s="73">
        <f t="shared" ref="F91:F110" si="5">C91*E91</f>
        <v>0</v>
      </c>
      <c r="G91" s="27"/>
    </row>
    <row r="92" spans="1:7" ht="36.950000000000003" customHeight="1" x14ac:dyDescent="0.35">
      <c r="A92" s="70">
        <f t="shared" si="4"/>
        <v>3.0299999999999994</v>
      </c>
      <c r="B92" s="78" t="s">
        <v>64</v>
      </c>
      <c r="C92" s="81">
        <v>2</v>
      </c>
      <c r="D92" s="81" t="s">
        <v>76</v>
      </c>
      <c r="E92" s="2"/>
      <c r="F92" s="73">
        <f t="shared" si="5"/>
        <v>0</v>
      </c>
      <c r="G92" s="27"/>
    </row>
    <row r="93" spans="1:7" ht="36.950000000000003" customHeight="1" x14ac:dyDescent="0.35">
      <c r="A93" s="70">
        <f t="shared" si="4"/>
        <v>3.0399999999999991</v>
      </c>
      <c r="B93" s="78" t="s">
        <v>70</v>
      </c>
      <c r="C93" s="81">
        <v>1</v>
      </c>
      <c r="D93" s="81" t="s">
        <v>76</v>
      </c>
      <c r="E93" s="2"/>
      <c r="F93" s="73">
        <f t="shared" si="5"/>
        <v>0</v>
      </c>
      <c r="G93" s="27"/>
    </row>
    <row r="94" spans="1:7" ht="36.950000000000003" customHeight="1" x14ac:dyDescent="0.35">
      <c r="A94" s="70">
        <f t="shared" si="4"/>
        <v>3.0499999999999989</v>
      </c>
      <c r="B94" s="78" t="s">
        <v>71</v>
      </c>
      <c r="C94" s="81">
        <v>1</v>
      </c>
      <c r="D94" s="81" t="s">
        <v>76</v>
      </c>
      <c r="E94" s="2"/>
      <c r="F94" s="73">
        <f t="shared" si="5"/>
        <v>0</v>
      </c>
      <c r="G94" s="27"/>
    </row>
    <row r="95" spans="1:7" ht="36.950000000000003" customHeight="1" x14ac:dyDescent="0.35">
      <c r="A95" s="70">
        <f t="shared" si="4"/>
        <v>3.0599999999999987</v>
      </c>
      <c r="B95" s="78" t="s">
        <v>54</v>
      </c>
      <c r="C95" s="72">
        <v>2</v>
      </c>
      <c r="D95" s="81" t="s">
        <v>76</v>
      </c>
      <c r="E95" s="2"/>
      <c r="F95" s="73">
        <f t="shared" si="5"/>
        <v>0</v>
      </c>
      <c r="G95" s="27"/>
    </row>
    <row r="96" spans="1:7" ht="36.950000000000003" customHeight="1" x14ac:dyDescent="0.35">
      <c r="A96" s="70">
        <f t="shared" si="4"/>
        <v>3.0699999999999985</v>
      </c>
      <c r="B96" s="78" t="s">
        <v>56</v>
      </c>
      <c r="C96" s="72">
        <v>3</v>
      </c>
      <c r="D96" s="81" t="s">
        <v>76</v>
      </c>
      <c r="E96" s="2"/>
      <c r="F96" s="73">
        <f>C96*E96</f>
        <v>0</v>
      </c>
      <c r="G96" s="27"/>
    </row>
    <row r="97" spans="1:7" ht="36.950000000000003" customHeight="1" x14ac:dyDescent="0.35">
      <c r="A97" s="70">
        <f t="shared" si="4"/>
        <v>3.0799999999999983</v>
      </c>
      <c r="B97" s="78" t="s">
        <v>67</v>
      </c>
      <c r="C97" s="72">
        <v>2</v>
      </c>
      <c r="D97" s="81" t="s">
        <v>76</v>
      </c>
      <c r="E97" s="2"/>
      <c r="F97" s="73">
        <f>C97*E97</f>
        <v>0</v>
      </c>
      <c r="G97" s="27"/>
    </row>
    <row r="98" spans="1:7" ht="36.950000000000003" customHeight="1" x14ac:dyDescent="0.35">
      <c r="A98" s="70">
        <f t="shared" si="4"/>
        <v>3.0899999999999981</v>
      </c>
      <c r="B98" s="78" t="s">
        <v>72</v>
      </c>
      <c r="C98" s="72">
        <v>1</v>
      </c>
      <c r="D98" s="81" t="s">
        <v>76</v>
      </c>
      <c r="E98" s="2"/>
      <c r="F98" s="73">
        <f t="shared" ref="F98" si="6">C98*E98</f>
        <v>0</v>
      </c>
      <c r="G98" s="27"/>
    </row>
    <row r="99" spans="1:7" ht="36.950000000000003" customHeight="1" x14ac:dyDescent="0.35">
      <c r="A99" s="70">
        <f t="shared" si="4"/>
        <v>3.0999999999999979</v>
      </c>
      <c r="B99" s="78" t="s">
        <v>68</v>
      </c>
      <c r="C99" s="72">
        <v>1</v>
      </c>
      <c r="D99" s="81" t="s">
        <v>76</v>
      </c>
      <c r="E99" s="2"/>
      <c r="F99" s="73">
        <f t="shared" si="5"/>
        <v>0</v>
      </c>
      <c r="G99" s="27"/>
    </row>
    <row r="100" spans="1:7" ht="36.950000000000003" customHeight="1" x14ac:dyDescent="0.35">
      <c r="A100" s="70">
        <f t="shared" si="4"/>
        <v>3.1099999999999977</v>
      </c>
      <c r="B100" s="78" t="s">
        <v>73</v>
      </c>
      <c r="C100" s="72">
        <v>1</v>
      </c>
      <c r="D100" s="81" t="s">
        <v>76</v>
      </c>
      <c r="E100" s="2"/>
      <c r="F100" s="73">
        <f t="shared" si="5"/>
        <v>0</v>
      </c>
      <c r="G100" s="27"/>
    </row>
    <row r="101" spans="1:7" ht="36.950000000000003" customHeight="1" x14ac:dyDescent="0.35">
      <c r="A101" s="70">
        <f t="shared" si="4"/>
        <v>3.1199999999999974</v>
      </c>
      <c r="B101" s="78" t="s">
        <v>74</v>
      </c>
      <c r="C101" s="72">
        <v>1</v>
      </c>
      <c r="D101" s="81" t="s">
        <v>76</v>
      </c>
      <c r="E101" s="2"/>
      <c r="F101" s="73">
        <f t="shared" si="5"/>
        <v>0</v>
      </c>
      <c r="G101" s="27"/>
    </row>
    <row r="102" spans="1:7" ht="21" customHeight="1" x14ac:dyDescent="0.35">
      <c r="A102" s="70">
        <f t="shared" si="4"/>
        <v>3.1299999999999972</v>
      </c>
      <c r="B102" s="78" t="s">
        <v>15</v>
      </c>
      <c r="C102" s="72">
        <v>2</v>
      </c>
      <c r="D102" s="81" t="s">
        <v>76</v>
      </c>
      <c r="E102" s="2"/>
      <c r="F102" s="73">
        <f t="shared" si="5"/>
        <v>0</v>
      </c>
      <c r="G102" s="27"/>
    </row>
    <row r="103" spans="1:7" ht="21" customHeight="1" x14ac:dyDescent="0.35">
      <c r="A103" s="70">
        <f t="shared" si="4"/>
        <v>3.139999999999997</v>
      </c>
      <c r="B103" s="78" t="s">
        <v>26</v>
      </c>
      <c r="C103" s="72">
        <v>1</v>
      </c>
      <c r="D103" s="81" t="s">
        <v>76</v>
      </c>
      <c r="E103" s="2"/>
      <c r="F103" s="73">
        <f t="shared" si="5"/>
        <v>0</v>
      </c>
      <c r="G103" s="27"/>
    </row>
    <row r="104" spans="1:7" ht="37.5" customHeight="1" x14ac:dyDescent="0.35">
      <c r="A104" s="70">
        <f t="shared" si="4"/>
        <v>3.1499999999999968</v>
      </c>
      <c r="B104" s="78" t="s">
        <v>77</v>
      </c>
      <c r="C104" s="72">
        <v>2</v>
      </c>
      <c r="D104" s="81" t="s">
        <v>76</v>
      </c>
      <c r="E104" s="2"/>
      <c r="F104" s="73">
        <f t="shared" si="5"/>
        <v>0</v>
      </c>
      <c r="G104" s="27"/>
    </row>
    <row r="105" spans="1:7" ht="21" customHeight="1" x14ac:dyDescent="0.35">
      <c r="A105" s="70">
        <f t="shared" si="4"/>
        <v>3.1599999999999966</v>
      </c>
      <c r="B105" s="78" t="s">
        <v>16</v>
      </c>
      <c r="C105" s="72">
        <v>5</v>
      </c>
      <c r="D105" s="81" t="s">
        <v>76</v>
      </c>
      <c r="E105" s="2"/>
      <c r="F105" s="73">
        <f t="shared" si="5"/>
        <v>0</v>
      </c>
      <c r="G105" s="27"/>
    </row>
    <row r="106" spans="1:7" ht="21" customHeight="1" x14ac:dyDescent="0.35">
      <c r="A106" s="70">
        <f t="shared" si="4"/>
        <v>3.1699999999999964</v>
      </c>
      <c r="B106" s="78" t="s">
        <v>17</v>
      </c>
      <c r="C106" s="72">
        <v>4</v>
      </c>
      <c r="D106" s="81" t="s">
        <v>76</v>
      </c>
      <c r="E106" s="2"/>
      <c r="F106" s="73">
        <f t="shared" si="5"/>
        <v>0</v>
      </c>
      <c r="G106" s="27"/>
    </row>
    <row r="107" spans="1:7" ht="21" customHeight="1" x14ac:dyDescent="0.35">
      <c r="A107" s="70">
        <f t="shared" si="4"/>
        <v>3.1799999999999962</v>
      </c>
      <c r="B107" s="78" t="s">
        <v>18</v>
      </c>
      <c r="C107" s="72">
        <v>7</v>
      </c>
      <c r="D107" s="81" t="s">
        <v>76</v>
      </c>
      <c r="E107" s="2"/>
      <c r="F107" s="73">
        <f t="shared" si="5"/>
        <v>0</v>
      </c>
      <c r="G107" s="27"/>
    </row>
    <row r="108" spans="1:7" ht="21" customHeight="1" x14ac:dyDescent="0.35">
      <c r="A108" s="70">
        <f t="shared" si="4"/>
        <v>3.1899999999999959</v>
      </c>
      <c r="B108" s="78" t="s">
        <v>28</v>
      </c>
      <c r="C108" s="72">
        <v>6</v>
      </c>
      <c r="D108" s="81" t="s">
        <v>76</v>
      </c>
      <c r="E108" s="2"/>
      <c r="F108" s="73">
        <f t="shared" si="5"/>
        <v>0</v>
      </c>
      <c r="G108" s="27"/>
    </row>
    <row r="109" spans="1:7" ht="36.950000000000003" customHeight="1" x14ac:dyDescent="0.35">
      <c r="A109" s="70">
        <f t="shared" si="4"/>
        <v>3.1999999999999957</v>
      </c>
      <c r="B109" s="71" t="s">
        <v>36</v>
      </c>
      <c r="C109" s="72">
        <v>1</v>
      </c>
      <c r="D109" s="72" t="s">
        <v>31</v>
      </c>
      <c r="E109" s="3"/>
      <c r="F109" s="73">
        <f t="shared" si="5"/>
        <v>0</v>
      </c>
      <c r="G109" s="27"/>
    </row>
    <row r="110" spans="1:7" ht="21" customHeight="1" x14ac:dyDescent="0.35">
      <c r="A110" s="70">
        <f t="shared" si="4"/>
        <v>3.2099999999999955</v>
      </c>
      <c r="B110" s="78" t="s">
        <v>30</v>
      </c>
      <c r="C110" s="72">
        <v>1</v>
      </c>
      <c r="D110" s="72" t="s">
        <v>31</v>
      </c>
      <c r="E110" s="2"/>
      <c r="F110" s="73">
        <f t="shared" si="5"/>
        <v>0</v>
      </c>
      <c r="G110" s="27"/>
    </row>
    <row r="111" spans="1:7" ht="21" customHeight="1" x14ac:dyDescent="0.35">
      <c r="A111" s="70"/>
      <c r="B111" s="74" t="s">
        <v>59</v>
      </c>
      <c r="C111" s="72">
        <v>80</v>
      </c>
      <c r="D111" s="72" t="s">
        <v>75</v>
      </c>
      <c r="E111" s="5"/>
      <c r="F111" s="73"/>
    </row>
    <row r="112" spans="1:7" ht="21" customHeight="1" x14ac:dyDescent="0.35">
      <c r="A112" s="70"/>
      <c r="B112" s="74" t="s">
        <v>37</v>
      </c>
      <c r="C112" s="72">
        <v>182</v>
      </c>
      <c r="D112" s="72" t="s">
        <v>75</v>
      </c>
      <c r="E112" s="5"/>
      <c r="F112" s="73"/>
    </row>
    <row r="113" spans="1:6" ht="21" customHeight="1" x14ac:dyDescent="0.35">
      <c r="A113" s="70"/>
      <c r="B113" s="74" t="s">
        <v>38</v>
      </c>
      <c r="C113" s="72">
        <v>36</v>
      </c>
      <c r="D113" s="72" t="s">
        <v>75</v>
      </c>
      <c r="E113" s="5"/>
      <c r="F113" s="73"/>
    </row>
    <row r="114" spans="1:6" ht="21" customHeight="1" x14ac:dyDescent="0.35">
      <c r="A114" s="70"/>
      <c r="B114" s="74" t="s">
        <v>39</v>
      </c>
      <c r="C114" s="72">
        <v>86</v>
      </c>
      <c r="D114" s="72" t="s">
        <v>75</v>
      </c>
      <c r="E114" s="5"/>
      <c r="F114" s="73"/>
    </row>
    <row r="115" spans="1:6" ht="21" customHeight="1" x14ac:dyDescent="0.35">
      <c r="A115" s="70"/>
      <c r="B115" s="74" t="s">
        <v>40</v>
      </c>
      <c r="C115" s="72">
        <v>58</v>
      </c>
      <c r="D115" s="72" t="s">
        <v>75</v>
      </c>
      <c r="E115" s="5"/>
      <c r="F115" s="73"/>
    </row>
    <row r="116" spans="1:6" ht="21" customHeight="1" x14ac:dyDescent="0.35">
      <c r="A116" s="70"/>
      <c r="B116" s="74" t="s">
        <v>41</v>
      </c>
      <c r="C116" s="72">
        <v>16</v>
      </c>
      <c r="D116" s="72" t="s">
        <v>75</v>
      </c>
      <c r="E116" s="5"/>
      <c r="F116" s="73"/>
    </row>
    <row r="117" spans="1:6" ht="21" customHeight="1" x14ac:dyDescent="0.35">
      <c r="A117" s="70"/>
      <c r="B117" s="74" t="s">
        <v>42</v>
      </c>
      <c r="C117" s="72">
        <v>6</v>
      </c>
      <c r="D117" s="72" t="s">
        <v>75</v>
      </c>
      <c r="E117" s="5"/>
      <c r="F117" s="73"/>
    </row>
    <row r="118" spans="1:6" ht="21" customHeight="1" x14ac:dyDescent="0.35">
      <c r="A118" s="70"/>
      <c r="B118" s="74" t="s">
        <v>43</v>
      </c>
      <c r="C118" s="72">
        <v>12</v>
      </c>
      <c r="D118" s="72" t="s">
        <v>75</v>
      </c>
      <c r="E118" s="5"/>
      <c r="F118" s="73"/>
    </row>
    <row r="119" spans="1:6" ht="21" customHeight="1" x14ac:dyDescent="0.35">
      <c r="A119" s="70"/>
      <c r="B119" s="74" t="s">
        <v>44</v>
      </c>
      <c r="C119" s="72">
        <v>9</v>
      </c>
      <c r="D119" s="72" t="s">
        <v>75</v>
      </c>
      <c r="E119" s="5"/>
      <c r="F119" s="73"/>
    </row>
    <row r="120" spans="1:6" ht="21" customHeight="1" x14ac:dyDescent="0.35">
      <c r="A120" s="70"/>
      <c r="B120" s="74" t="s">
        <v>45</v>
      </c>
      <c r="C120" s="72">
        <v>24</v>
      </c>
      <c r="D120" s="72" t="s">
        <v>75</v>
      </c>
      <c r="E120" s="5"/>
      <c r="F120" s="73"/>
    </row>
    <row r="121" spans="1:6" ht="21" customHeight="1" x14ac:dyDescent="0.35">
      <c r="A121" s="70"/>
      <c r="B121" s="74" t="s">
        <v>46</v>
      </c>
      <c r="C121" s="72">
        <v>12</v>
      </c>
      <c r="D121" s="81" t="s">
        <v>76</v>
      </c>
      <c r="E121" s="5"/>
      <c r="F121" s="73"/>
    </row>
    <row r="122" spans="1:6" ht="21" customHeight="1" x14ac:dyDescent="0.35">
      <c r="A122" s="70"/>
      <c r="B122" s="74" t="s">
        <v>20</v>
      </c>
      <c r="C122" s="72">
        <v>74</v>
      </c>
      <c r="D122" s="72" t="s">
        <v>47</v>
      </c>
      <c r="E122" s="5"/>
      <c r="F122" s="73"/>
    </row>
    <row r="123" spans="1:6" ht="21" customHeight="1" x14ac:dyDescent="0.35">
      <c r="A123" s="70"/>
      <c r="B123" s="74" t="s">
        <v>78</v>
      </c>
      <c r="C123" s="72">
        <v>251</v>
      </c>
      <c r="D123" s="81" t="s">
        <v>76</v>
      </c>
      <c r="E123" s="5"/>
      <c r="F123" s="73"/>
    </row>
    <row r="124" spans="1:6" ht="21" customHeight="1" x14ac:dyDescent="0.35">
      <c r="A124" s="70"/>
      <c r="B124" s="74" t="s">
        <v>21</v>
      </c>
      <c r="C124" s="72">
        <v>65</v>
      </c>
      <c r="D124" s="81" t="s">
        <v>76</v>
      </c>
      <c r="E124" s="5"/>
      <c r="F124" s="73"/>
    </row>
    <row r="125" spans="1:6" ht="21" customHeight="1" x14ac:dyDescent="0.35">
      <c r="A125" s="70"/>
      <c r="B125" s="74" t="s">
        <v>49</v>
      </c>
      <c r="C125" s="72">
        <v>1300</v>
      </c>
      <c r="D125" s="72" t="s">
        <v>24</v>
      </c>
      <c r="E125" s="5"/>
      <c r="F125" s="73"/>
    </row>
    <row r="126" spans="1:6" ht="21" customHeight="1" x14ac:dyDescent="0.35">
      <c r="A126" s="70"/>
      <c r="B126" s="74" t="s">
        <v>50</v>
      </c>
      <c r="C126" s="72">
        <v>1</v>
      </c>
      <c r="D126" s="72" t="s">
        <v>31</v>
      </c>
      <c r="E126" s="5"/>
      <c r="F126" s="73"/>
    </row>
    <row r="127" spans="1:6" ht="21" customHeight="1" x14ac:dyDescent="0.35">
      <c r="A127" s="70"/>
      <c r="B127" s="74" t="s">
        <v>22</v>
      </c>
      <c r="C127" s="72">
        <v>23</v>
      </c>
      <c r="D127" s="81" t="s">
        <v>76</v>
      </c>
      <c r="E127" s="5"/>
      <c r="F127" s="73"/>
    </row>
    <row r="128" spans="1:6" ht="21" customHeight="1" x14ac:dyDescent="0.35">
      <c r="A128" s="70"/>
      <c r="B128" s="74" t="s">
        <v>23</v>
      </c>
      <c r="C128" s="72">
        <v>3</v>
      </c>
      <c r="D128" s="81" t="s">
        <v>76</v>
      </c>
      <c r="E128" s="5"/>
      <c r="F128" s="73"/>
    </row>
    <row r="129" spans="1:7" ht="21" customHeight="1" x14ac:dyDescent="0.35">
      <c r="A129" s="70"/>
      <c r="B129" s="74" t="s">
        <v>60</v>
      </c>
      <c r="C129" s="72">
        <v>1</v>
      </c>
      <c r="D129" s="72" t="s">
        <v>31</v>
      </c>
      <c r="E129" s="5"/>
      <c r="F129" s="73"/>
    </row>
    <row r="130" spans="1:7" ht="21" customHeight="1" x14ac:dyDescent="0.35">
      <c r="A130" s="70"/>
      <c r="B130" s="74" t="s">
        <v>51</v>
      </c>
      <c r="C130" s="72">
        <v>1</v>
      </c>
      <c r="D130" s="72" t="s">
        <v>31</v>
      </c>
      <c r="E130" s="5"/>
      <c r="F130" s="73"/>
    </row>
    <row r="131" spans="1:7" ht="21" customHeight="1" x14ac:dyDescent="0.35">
      <c r="A131" s="70"/>
      <c r="B131" s="74" t="s">
        <v>61</v>
      </c>
      <c r="C131" s="72">
        <v>1</v>
      </c>
      <c r="D131" s="72" t="s">
        <v>31</v>
      </c>
      <c r="E131" s="5"/>
      <c r="F131" s="73"/>
    </row>
    <row r="132" spans="1:7" ht="21" customHeight="1" x14ac:dyDescent="0.35">
      <c r="A132" s="70"/>
      <c r="B132" s="74" t="s">
        <v>52</v>
      </c>
      <c r="C132" s="72">
        <v>1</v>
      </c>
      <c r="D132" s="72" t="s">
        <v>31</v>
      </c>
      <c r="E132" s="5"/>
      <c r="F132" s="73"/>
    </row>
    <row r="133" spans="1:7" ht="36.950000000000003" customHeight="1" thickBot="1" x14ac:dyDescent="0.4">
      <c r="A133" s="70"/>
      <c r="B133" s="74" t="s">
        <v>53</v>
      </c>
      <c r="C133" s="72">
        <v>1</v>
      </c>
      <c r="D133" s="72" t="s">
        <v>31</v>
      </c>
      <c r="E133" s="6"/>
      <c r="F133" s="73"/>
    </row>
    <row r="134" spans="1:7" ht="21.75" customHeight="1" thickBot="1" x14ac:dyDescent="0.4">
      <c r="A134" s="23">
        <v>4</v>
      </c>
      <c r="B134" s="75" t="s">
        <v>32</v>
      </c>
      <c r="C134" s="75"/>
      <c r="D134" s="75"/>
      <c r="E134" s="4"/>
      <c r="F134" s="24">
        <f>SUBTOTAL(9,F135:F170)</f>
        <v>0</v>
      </c>
    </row>
    <row r="135" spans="1:7" ht="36.950000000000003" customHeight="1" x14ac:dyDescent="0.35">
      <c r="A135" s="70">
        <f>A134+0.01</f>
        <v>4.01</v>
      </c>
      <c r="B135" s="71" t="s">
        <v>54</v>
      </c>
      <c r="C135" s="72">
        <v>14</v>
      </c>
      <c r="D135" s="72" t="s">
        <v>76</v>
      </c>
      <c r="E135" s="3"/>
      <c r="F135" s="73">
        <f>C135*E135</f>
        <v>0</v>
      </c>
      <c r="G135" s="27"/>
    </row>
    <row r="136" spans="1:7" ht="36.950000000000003" customHeight="1" x14ac:dyDescent="0.35">
      <c r="A136" s="70">
        <f t="shared" ref="A136:A149" si="7">A135+0.01</f>
        <v>4.0199999999999996</v>
      </c>
      <c r="B136" s="71" t="s">
        <v>63</v>
      </c>
      <c r="C136" s="81">
        <v>4</v>
      </c>
      <c r="D136" s="72" t="s">
        <v>76</v>
      </c>
      <c r="E136" s="3"/>
      <c r="F136" s="73">
        <f t="shared" ref="F136:F149" si="8">C136*E136</f>
        <v>0</v>
      </c>
      <c r="G136" s="27"/>
    </row>
    <row r="137" spans="1:7" ht="36.950000000000003" customHeight="1" x14ac:dyDescent="0.35">
      <c r="A137" s="70">
        <f t="shared" si="7"/>
        <v>4.0299999999999994</v>
      </c>
      <c r="B137" s="71" t="s">
        <v>56</v>
      </c>
      <c r="C137" s="72">
        <v>2</v>
      </c>
      <c r="D137" s="72" t="s">
        <v>76</v>
      </c>
      <c r="E137" s="3"/>
      <c r="F137" s="73">
        <f t="shared" ref="F137:F138" si="9">C137*E137</f>
        <v>0</v>
      </c>
      <c r="G137" s="27"/>
    </row>
    <row r="138" spans="1:7" ht="36.950000000000003" customHeight="1" x14ac:dyDescent="0.35">
      <c r="A138" s="70">
        <f t="shared" si="7"/>
        <v>4.0399999999999991</v>
      </c>
      <c r="B138" s="71" t="s">
        <v>67</v>
      </c>
      <c r="C138" s="72">
        <v>2</v>
      </c>
      <c r="D138" s="72" t="s">
        <v>76</v>
      </c>
      <c r="E138" s="3"/>
      <c r="F138" s="73">
        <f t="shared" si="9"/>
        <v>0</v>
      </c>
      <c r="G138" s="27"/>
    </row>
    <row r="139" spans="1:7" ht="36.950000000000003" customHeight="1" x14ac:dyDescent="0.35">
      <c r="A139" s="70">
        <f t="shared" si="7"/>
        <v>4.0499999999999989</v>
      </c>
      <c r="B139" s="71" t="s">
        <v>68</v>
      </c>
      <c r="C139" s="72">
        <v>4</v>
      </c>
      <c r="D139" s="72" t="s">
        <v>76</v>
      </c>
      <c r="E139" s="3"/>
      <c r="F139" s="73">
        <f t="shared" si="8"/>
        <v>0</v>
      </c>
      <c r="G139" s="27"/>
    </row>
    <row r="140" spans="1:7" ht="36.950000000000003" customHeight="1" x14ac:dyDescent="0.35">
      <c r="A140" s="70">
        <f t="shared" si="7"/>
        <v>4.0599999999999987</v>
      </c>
      <c r="B140" s="71" t="s">
        <v>74</v>
      </c>
      <c r="C140" s="72">
        <v>3</v>
      </c>
      <c r="D140" s="72" t="s">
        <v>76</v>
      </c>
      <c r="E140" s="3"/>
      <c r="F140" s="73">
        <f t="shared" si="8"/>
        <v>0</v>
      </c>
      <c r="G140" s="27"/>
    </row>
    <row r="141" spans="1:7" ht="21" customHeight="1" x14ac:dyDescent="0.35">
      <c r="A141" s="70">
        <f t="shared" si="7"/>
        <v>4.0699999999999985</v>
      </c>
      <c r="B141" s="71" t="s">
        <v>15</v>
      </c>
      <c r="C141" s="72">
        <v>2</v>
      </c>
      <c r="D141" s="72" t="s">
        <v>76</v>
      </c>
      <c r="E141" s="3"/>
      <c r="F141" s="73">
        <f t="shared" si="8"/>
        <v>0</v>
      </c>
      <c r="G141" s="27"/>
    </row>
    <row r="142" spans="1:7" ht="21" customHeight="1" x14ac:dyDescent="0.35">
      <c r="A142" s="70">
        <f t="shared" si="7"/>
        <v>4.0799999999999983</v>
      </c>
      <c r="B142" s="71" t="s">
        <v>29</v>
      </c>
      <c r="C142" s="72">
        <v>1</v>
      </c>
      <c r="D142" s="72" t="s">
        <v>76</v>
      </c>
      <c r="E142" s="3"/>
      <c r="F142" s="73">
        <f t="shared" si="8"/>
        <v>0</v>
      </c>
      <c r="G142" s="27"/>
    </row>
    <row r="143" spans="1:7" ht="37.5" customHeight="1" x14ac:dyDescent="0.35">
      <c r="A143" s="70">
        <f t="shared" si="7"/>
        <v>4.0899999999999981</v>
      </c>
      <c r="B143" s="71" t="s">
        <v>77</v>
      </c>
      <c r="C143" s="72">
        <v>2</v>
      </c>
      <c r="D143" s="72" t="s">
        <v>76</v>
      </c>
      <c r="E143" s="3"/>
      <c r="F143" s="73">
        <f t="shared" si="8"/>
        <v>0</v>
      </c>
      <c r="G143" s="27"/>
    </row>
    <row r="144" spans="1:7" ht="21" customHeight="1" x14ac:dyDescent="0.35">
      <c r="A144" s="70">
        <f t="shared" si="7"/>
        <v>4.0999999999999979</v>
      </c>
      <c r="B144" s="71" t="s">
        <v>16</v>
      </c>
      <c r="C144" s="72">
        <v>7</v>
      </c>
      <c r="D144" s="72" t="s">
        <v>76</v>
      </c>
      <c r="E144" s="3"/>
      <c r="F144" s="73">
        <f t="shared" si="8"/>
        <v>0</v>
      </c>
      <c r="G144" s="27"/>
    </row>
    <row r="145" spans="1:7" ht="21" customHeight="1" x14ac:dyDescent="0.35">
      <c r="A145" s="70">
        <f t="shared" si="7"/>
        <v>4.1099999999999977</v>
      </c>
      <c r="B145" s="71" t="s">
        <v>17</v>
      </c>
      <c r="C145" s="72">
        <v>16</v>
      </c>
      <c r="D145" s="72" t="s">
        <v>76</v>
      </c>
      <c r="E145" s="3"/>
      <c r="F145" s="73">
        <f t="shared" si="8"/>
        <v>0</v>
      </c>
      <c r="G145" s="27"/>
    </row>
    <row r="146" spans="1:7" ht="21" customHeight="1" x14ac:dyDescent="0.35">
      <c r="A146" s="70">
        <f t="shared" si="7"/>
        <v>4.1199999999999974</v>
      </c>
      <c r="B146" s="71" t="s">
        <v>18</v>
      </c>
      <c r="C146" s="72">
        <v>5</v>
      </c>
      <c r="D146" s="72" t="s">
        <v>76</v>
      </c>
      <c r="E146" s="3"/>
      <c r="F146" s="73">
        <f t="shared" si="8"/>
        <v>0</v>
      </c>
      <c r="G146" s="27"/>
    </row>
    <row r="147" spans="1:7" ht="21" customHeight="1" x14ac:dyDescent="0.35">
      <c r="A147" s="70">
        <f t="shared" si="7"/>
        <v>4.1299999999999972</v>
      </c>
      <c r="B147" s="71" t="s">
        <v>19</v>
      </c>
      <c r="C147" s="72">
        <v>3</v>
      </c>
      <c r="D147" s="72" t="s">
        <v>76</v>
      </c>
      <c r="E147" s="3"/>
      <c r="F147" s="73">
        <f t="shared" si="8"/>
        <v>0</v>
      </c>
      <c r="G147" s="27"/>
    </row>
    <row r="148" spans="1:7" ht="38.1" customHeight="1" x14ac:dyDescent="0.35">
      <c r="A148" s="70">
        <f t="shared" si="7"/>
        <v>4.139999999999997</v>
      </c>
      <c r="B148" s="71" t="s">
        <v>36</v>
      </c>
      <c r="C148" s="72">
        <v>1</v>
      </c>
      <c r="D148" s="72" t="s">
        <v>31</v>
      </c>
      <c r="E148" s="3"/>
      <c r="F148" s="73">
        <f t="shared" si="8"/>
        <v>0</v>
      </c>
      <c r="G148" s="27"/>
    </row>
    <row r="149" spans="1:7" ht="21" customHeight="1" x14ac:dyDescent="0.35">
      <c r="A149" s="70">
        <f t="shared" si="7"/>
        <v>4.1499999999999968</v>
      </c>
      <c r="B149" s="78" t="s">
        <v>30</v>
      </c>
      <c r="C149" s="72">
        <v>1</v>
      </c>
      <c r="D149" s="72" t="s">
        <v>31</v>
      </c>
      <c r="E149" s="3"/>
      <c r="F149" s="73">
        <f t="shared" si="8"/>
        <v>0</v>
      </c>
      <c r="G149" s="27"/>
    </row>
    <row r="150" spans="1:7" ht="21" customHeight="1" x14ac:dyDescent="0.35">
      <c r="A150" s="70"/>
      <c r="B150" s="74" t="s">
        <v>59</v>
      </c>
      <c r="C150" s="72">
        <v>51</v>
      </c>
      <c r="D150" s="72" t="s">
        <v>75</v>
      </c>
      <c r="E150" s="3"/>
      <c r="F150" s="73"/>
    </row>
    <row r="151" spans="1:7" ht="21" customHeight="1" x14ac:dyDescent="0.35">
      <c r="A151" s="70"/>
      <c r="B151" s="74" t="s">
        <v>37</v>
      </c>
      <c r="C151" s="72">
        <v>114</v>
      </c>
      <c r="D151" s="72" t="s">
        <v>75</v>
      </c>
      <c r="E151" s="3"/>
      <c r="F151" s="73"/>
    </row>
    <row r="152" spans="1:7" ht="21" customHeight="1" x14ac:dyDescent="0.35">
      <c r="A152" s="70"/>
      <c r="B152" s="74" t="s">
        <v>38</v>
      </c>
      <c r="C152" s="72">
        <v>42</v>
      </c>
      <c r="D152" s="72" t="s">
        <v>75</v>
      </c>
      <c r="E152" s="3"/>
      <c r="F152" s="73"/>
    </row>
    <row r="153" spans="1:7" ht="21" customHeight="1" x14ac:dyDescent="0.35">
      <c r="A153" s="70"/>
      <c r="B153" s="74" t="s">
        <v>39</v>
      </c>
      <c r="C153" s="72">
        <v>45</v>
      </c>
      <c r="D153" s="72" t="s">
        <v>75</v>
      </c>
      <c r="E153" s="3"/>
      <c r="F153" s="73"/>
    </row>
    <row r="154" spans="1:7" ht="21" customHeight="1" x14ac:dyDescent="0.35">
      <c r="A154" s="70"/>
      <c r="B154" s="74" t="s">
        <v>40</v>
      </c>
      <c r="C154" s="72">
        <v>60</v>
      </c>
      <c r="D154" s="72" t="s">
        <v>75</v>
      </c>
      <c r="E154" s="3"/>
      <c r="F154" s="73"/>
    </row>
    <row r="155" spans="1:7" ht="21" customHeight="1" x14ac:dyDescent="0.35">
      <c r="A155" s="70"/>
      <c r="B155" s="74" t="s">
        <v>41</v>
      </c>
      <c r="C155" s="72">
        <v>24</v>
      </c>
      <c r="D155" s="72" t="s">
        <v>75</v>
      </c>
      <c r="E155" s="3"/>
      <c r="F155" s="73"/>
    </row>
    <row r="156" spans="1:7" ht="21" customHeight="1" x14ac:dyDescent="0.35">
      <c r="A156" s="70"/>
      <c r="B156" s="74" t="s">
        <v>42</v>
      </c>
      <c r="C156" s="72">
        <v>12</v>
      </c>
      <c r="D156" s="72" t="s">
        <v>75</v>
      </c>
      <c r="E156" s="3"/>
      <c r="F156" s="73"/>
    </row>
    <row r="157" spans="1:7" ht="21" customHeight="1" x14ac:dyDescent="0.35">
      <c r="A157" s="70"/>
      <c r="B157" s="74" t="s">
        <v>43</v>
      </c>
      <c r="C157" s="72">
        <v>6</v>
      </c>
      <c r="D157" s="72" t="s">
        <v>75</v>
      </c>
      <c r="E157" s="3"/>
      <c r="F157" s="73"/>
    </row>
    <row r="158" spans="1:7" ht="21" customHeight="1" x14ac:dyDescent="0.35">
      <c r="A158" s="70"/>
      <c r="B158" s="74" t="s">
        <v>44</v>
      </c>
      <c r="C158" s="72">
        <v>6</v>
      </c>
      <c r="D158" s="72" t="s">
        <v>75</v>
      </c>
      <c r="E158" s="3"/>
      <c r="F158" s="73"/>
    </row>
    <row r="159" spans="1:7" ht="21" customHeight="1" x14ac:dyDescent="0.35">
      <c r="A159" s="70"/>
      <c r="B159" s="74" t="s">
        <v>45</v>
      </c>
      <c r="C159" s="72">
        <v>18</v>
      </c>
      <c r="D159" s="72" t="s">
        <v>75</v>
      </c>
      <c r="E159" s="3"/>
      <c r="F159" s="73"/>
    </row>
    <row r="160" spans="1:7" ht="21" customHeight="1" x14ac:dyDescent="0.35">
      <c r="A160" s="70"/>
      <c r="B160" s="74" t="s">
        <v>46</v>
      </c>
      <c r="C160" s="72">
        <v>10</v>
      </c>
      <c r="D160" s="72" t="s">
        <v>76</v>
      </c>
      <c r="E160" s="3"/>
      <c r="F160" s="73"/>
    </row>
    <row r="161" spans="1:6" ht="21" customHeight="1" x14ac:dyDescent="0.35">
      <c r="A161" s="70"/>
      <c r="B161" s="74" t="s">
        <v>20</v>
      </c>
      <c r="C161" s="72">
        <v>74</v>
      </c>
      <c r="D161" s="72" t="s">
        <v>47</v>
      </c>
      <c r="E161" s="3"/>
      <c r="F161" s="73"/>
    </row>
    <row r="162" spans="1:6" ht="21" customHeight="1" x14ac:dyDescent="0.35">
      <c r="A162" s="70"/>
      <c r="B162" s="74" t="s">
        <v>78</v>
      </c>
      <c r="C162" s="72">
        <v>190</v>
      </c>
      <c r="D162" s="72" t="s">
        <v>76</v>
      </c>
      <c r="E162" s="3"/>
      <c r="F162" s="73"/>
    </row>
    <row r="163" spans="1:6" ht="36.950000000000003" customHeight="1" x14ac:dyDescent="0.35">
      <c r="A163" s="70"/>
      <c r="B163" s="74" t="s">
        <v>48</v>
      </c>
      <c r="C163" s="72">
        <v>1</v>
      </c>
      <c r="D163" s="72" t="s">
        <v>31</v>
      </c>
      <c r="E163" s="3"/>
      <c r="F163" s="73"/>
    </row>
    <row r="164" spans="1:6" ht="21" customHeight="1" x14ac:dyDescent="0.35">
      <c r="A164" s="70"/>
      <c r="B164" s="74" t="s">
        <v>49</v>
      </c>
      <c r="C164" s="72">
        <v>900</v>
      </c>
      <c r="D164" s="72" t="s">
        <v>24</v>
      </c>
      <c r="E164" s="3"/>
      <c r="F164" s="73"/>
    </row>
    <row r="165" spans="1:6" ht="21" customHeight="1" x14ac:dyDescent="0.35">
      <c r="A165" s="70"/>
      <c r="B165" s="74" t="s">
        <v>50</v>
      </c>
      <c r="C165" s="72">
        <v>1</v>
      </c>
      <c r="D165" s="72" t="s">
        <v>31</v>
      </c>
      <c r="E165" s="3"/>
      <c r="F165" s="73"/>
    </row>
    <row r="166" spans="1:6" ht="21" customHeight="1" x14ac:dyDescent="0.35">
      <c r="A166" s="70"/>
      <c r="B166" s="74" t="s">
        <v>22</v>
      </c>
      <c r="C166" s="72">
        <v>28</v>
      </c>
      <c r="D166" s="72" t="s">
        <v>76</v>
      </c>
      <c r="E166" s="3"/>
      <c r="F166" s="73"/>
    </row>
    <row r="167" spans="1:6" ht="21" customHeight="1" x14ac:dyDescent="0.35">
      <c r="A167" s="70"/>
      <c r="B167" s="74" t="s">
        <v>23</v>
      </c>
      <c r="C167" s="72">
        <v>3</v>
      </c>
      <c r="D167" s="72" t="s">
        <v>76</v>
      </c>
      <c r="E167" s="3"/>
      <c r="F167" s="73"/>
    </row>
    <row r="168" spans="1:6" ht="21" customHeight="1" x14ac:dyDescent="0.35">
      <c r="A168" s="70"/>
      <c r="B168" s="74" t="s">
        <v>51</v>
      </c>
      <c r="C168" s="72">
        <v>1</v>
      </c>
      <c r="D168" s="72" t="s">
        <v>31</v>
      </c>
      <c r="E168" s="3"/>
      <c r="F168" s="73"/>
    </row>
    <row r="169" spans="1:6" ht="21" customHeight="1" x14ac:dyDescent="0.35">
      <c r="A169" s="70"/>
      <c r="B169" s="74" t="s">
        <v>52</v>
      </c>
      <c r="C169" s="72">
        <v>1</v>
      </c>
      <c r="D169" s="72" t="s">
        <v>31</v>
      </c>
      <c r="E169" s="3"/>
      <c r="F169" s="73"/>
    </row>
    <row r="170" spans="1:6" ht="36.950000000000003" customHeight="1" thickBot="1" x14ac:dyDescent="0.4">
      <c r="A170" s="70"/>
      <c r="B170" s="74" t="s">
        <v>53</v>
      </c>
      <c r="C170" s="72">
        <v>1</v>
      </c>
      <c r="D170" s="72" t="s">
        <v>31</v>
      </c>
      <c r="E170" s="7"/>
      <c r="F170" s="73"/>
    </row>
    <row r="171" spans="1:6" ht="20.100000000000001" customHeight="1" thickBot="1" x14ac:dyDescent="0.4">
      <c r="A171" s="82">
        <v>5</v>
      </c>
      <c r="B171" s="83" t="s">
        <v>79</v>
      </c>
      <c r="C171" s="83"/>
      <c r="D171" s="83"/>
      <c r="E171" s="97"/>
      <c r="F171" s="98">
        <f>SUBTOTAL(9,F172:F177)</f>
        <v>0</v>
      </c>
    </row>
    <row r="172" spans="1:6" ht="36.950000000000003" customHeight="1" x14ac:dyDescent="0.35">
      <c r="A172" s="84">
        <f>A171+0.01</f>
        <v>5.01</v>
      </c>
      <c r="B172" s="85" t="s">
        <v>88</v>
      </c>
      <c r="C172" s="86">
        <v>1</v>
      </c>
      <c r="D172" s="86" t="s">
        <v>31</v>
      </c>
      <c r="E172" s="101"/>
      <c r="F172" s="100">
        <f>C172*E172</f>
        <v>0</v>
      </c>
    </row>
    <row r="173" spans="1:6" ht="50.1" customHeight="1" x14ac:dyDescent="0.35">
      <c r="A173" s="84">
        <f t="shared" ref="A173:A177" si="10">A172+0.01</f>
        <v>5.0199999999999996</v>
      </c>
      <c r="B173" s="85" t="s">
        <v>89</v>
      </c>
      <c r="C173" s="86">
        <v>1</v>
      </c>
      <c r="D173" s="86" t="s">
        <v>31</v>
      </c>
      <c r="E173" s="99"/>
      <c r="F173" s="100">
        <f>C173*E173</f>
        <v>0</v>
      </c>
    </row>
    <row r="174" spans="1:6" ht="36.950000000000003" customHeight="1" x14ac:dyDescent="0.35">
      <c r="A174" s="84">
        <f t="shared" si="10"/>
        <v>5.0299999999999994</v>
      </c>
      <c r="B174" s="85" t="s">
        <v>80</v>
      </c>
      <c r="C174" s="86">
        <v>1</v>
      </c>
      <c r="D174" s="86" t="s">
        <v>31</v>
      </c>
      <c r="E174" s="99"/>
      <c r="F174" s="100">
        <f t="shared" ref="F174:F177" si="11">C174*E174</f>
        <v>0</v>
      </c>
    </row>
    <row r="175" spans="1:6" ht="20.100000000000001" customHeight="1" x14ac:dyDescent="0.35">
      <c r="A175" s="84">
        <f t="shared" si="10"/>
        <v>5.0399999999999991</v>
      </c>
      <c r="B175" s="85" t="s">
        <v>81</v>
      </c>
      <c r="C175" s="86">
        <v>1</v>
      </c>
      <c r="D175" s="86" t="s">
        <v>31</v>
      </c>
      <c r="E175" s="99"/>
      <c r="F175" s="100">
        <f t="shared" si="11"/>
        <v>0</v>
      </c>
    </row>
    <row r="176" spans="1:6" ht="20.100000000000001" customHeight="1" x14ac:dyDescent="0.35">
      <c r="A176" s="84">
        <f t="shared" si="10"/>
        <v>5.0499999999999989</v>
      </c>
      <c r="B176" s="85" t="s">
        <v>82</v>
      </c>
      <c r="C176" s="86">
        <f>(33*3)+143+52+150</f>
        <v>444</v>
      </c>
      <c r="D176" s="86" t="s">
        <v>83</v>
      </c>
      <c r="E176" s="99"/>
      <c r="F176" s="100">
        <f t="shared" si="11"/>
        <v>0</v>
      </c>
    </row>
    <row r="177" spans="1:8" ht="20.100000000000001" customHeight="1" thickBot="1" x14ac:dyDescent="0.4">
      <c r="A177" s="84">
        <f t="shared" si="10"/>
        <v>5.0599999999999987</v>
      </c>
      <c r="B177" s="87" t="s">
        <v>84</v>
      </c>
      <c r="C177" s="88">
        <v>1</v>
      </c>
      <c r="D177" s="88" t="s">
        <v>31</v>
      </c>
      <c r="E177" s="99"/>
      <c r="F177" s="100">
        <f t="shared" si="11"/>
        <v>0</v>
      </c>
    </row>
    <row r="178" spans="1:8" ht="21.75" customHeight="1" thickBot="1" x14ac:dyDescent="0.4">
      <c r="A178" s="28"/>
      <c r="B178" s="29"/>
      <c r="C178" s="29"/>
      <c r="D178" s="29"/>
      <c r="E178" s="30" t="s">
        <v>10</v>
      </c>
      <c r="F178" s="31">
        <f>SUBTOTAL(9,F9:F177)</f>
        <v>0</v>
      </c>
      <c r="G178" s="32"/>
    </row>
    <row r="179" spans="1:8" s="37" customFormat="1" ht="21.75" customHeight="1" thickBot="1" x14ac:dyDescent="0.4">
      <c r="A179" s="33"/>
      <c r="B179" s="34"/>
      <c r="C179" s="35"/>
      <c r="D179" s="34"/>
      <c r="E179" s="35"/>
      <c r="F179" s="36"/>
    </row>
    <row r="180" spans="1:8" ht="21.75" customHeight="1" x14ac:dyDescent="0.35">
      <c r="A180" s="93" t="s">
        <v>0</v>
      </c>
      <c r="B180" s="94"/>
      <c r="C180" s="94"/>
      <c r="D180" s="94"/>
      <c r="E180" s="94"/>
      <c r="F180" s="38"/>
    </row>
    <row r="181" spans="1:8" ht="21" customHeight="1" x14ac:dyDescent="0.35">
      <c r="A181" s="39">
        <v>1</v>
      </c>
      <c r="B181" s="40" t="s">
        <v>11</v>
      </c>
      <c r="C181" s="41"/>
      <c r="D181" s="42">
        <v>0.1</v>
      </c>
      <c r="E181" s="43"/>
      <c r="F181" s="44">
        <f>+D181*F178</f>
        <v>0</v>
      </c>
    </row>
    <row r="182" spans="1:8" ht="21" customHeight="1" x14ac:dyDescent="0.35">
      <c r="A182" s="39">
        <v>2</v>
      </c>
      <c r="B182" s="40" t="s">
        <v>1</v>
      </c>
      <c r="C182" s="41"/>
      <c r="D182" s="42">
        <v>0.03</v>
      </c>
      <c r="E182" s="43"/>
      <c r="F182" s="44">
        <f>F178*D182</f>
        <v>0</v>
      </c>
    </row>
    <row r="183" spans="1:8" ht="21" customHeight="1" x14ac:dyDescent="0.35">
      <c r="A183" s="39">
        <v>3</v>
      </c>
      <c r="B183" s="40" t="s">
        <v>2</v>
      </c>
      <c r="C183" s="41"/>
      <c r="D183" s="42">
        <v>0.02</v>
      </c>
      <c r="E183" s="43"/>
      <c r="F183" s="44">
        <f>+D183*F178</f>
        <v>0</v>
      </c>
    </row>
    <row r="184" spans="1:8" ht="21" customHeight="1" x14ac:dyDescent="0.35">
      <c r="A184" s="39">
        <v>4</v>
      </c>
      <c r="B184" s="40" t="s">
        <v>12</v>
      </c>
      <c r="C184" s="41"/>
      <c r="D184" s="42">
        <v>0.01</v>
      </c>
      <c r="E184" s="43"/>
      <c r="F184" s="44">
        <f>+D184*F178</f>
        <v>0</v>
      </c>
    </row>
    <row r="185" spans="1:8" ht="21" customHeight="1" x14ac:dyDescent="0.35">
      <c r="A185" s="39">
        <v>5</v>
      </c>
      <c r="B185" s="40" t="s">
        <v>3</v>
      </c>
      <c r="C185" s="41"/>
      <c r="D185" s="42">
        <v>0.03</v>
      </c>
      <c r="E185" s="43"/>
      <c r="F185" s="44">
        <f>+D185*F178</f>
        <v>0</v>
      </c>
    </row>
    <row r="186" spans="1:8" ht="21" customHeight="1" thickBot="1" x14ac:dyDescent="0.4">
      <c r="A186" s="45">
        <v>6</v>
      </c>
      <c r="B186" s="46" t="s">
        <v>4</v>
      </c>
      <c r="C186" s="47"/>
      <c r="D186" s="48">
        <v>0.01</v>
      </c>
      <c r="E186" s="49"/>
      <c r="F186" s="50">
        <f>+D186*F178</f>
        <v>0</v>
      </c>
    </row>
    <row r="187" spans="1:8" s="56" customFormat="1" ht="21.75" customHeight="1" thickBot="1" x14ac:dyDescent="0.3">
      <c r="A187" s="51"/>
      <c r="B187" s="52"/>
      <c r="C187" s="52"/>
      <c r="D187" s="52"/>
      <c r="E187" s="53" t="s">
        <v>10</v>
      </c>
      <c r="F187" s="54">
        <f>SUM(F181:F186)</f>
        <v>0</v>
      </c>
      <c r="G187" s="55"/>
    </row>
    <row r="188" spans="1:8" ht="20.85" customHeight="1" thickBot="1" x14ac:dyDescent="0.4">
      <c r="A188" s="91"/>
      <c r="B188" s="92"/>
      <c r="C188" s="92"/>
      <c r="D188" s="92"/>
      <c r="E188" s="92"/>
      <c r="F188" s="57"/>
    </row>
    <row r="189" spans="1:8" s="64" customFormat="1" ht="27" customHeight="1" thickBot="1" x14ac:dyDescent="0.35">
      <c r="A189" s="58"/>
      <c r="B189" s="59"/>
      <c r="C189" s="59"/>
      <c r="D189" s="59"/>
      <c r="E189" s="60" t="s">
        <v>9</v>
      </c>
      <c r="F189" s="61">
        <f>F178+F187</f>
        <v>0</v>
      </c>
      <c r="G189" s="62"/>
      <c r="H189" s="63"/>
    </row>
    <row r="191" spans="1:8" x14ac:dyDescent="0.35">
      <c r="F191" s="65"/>
    </row>
    <row r="192" spans="1:8" x14ac:dyDescent="0.35">
      <c r="F192" s="65"/>
    </row>
    <row r="193" spans="1:6" ht="54" customHeight="1" x14ac:dyDescent="0.35">
      <c r="F193" s="65"/>
    </row>
    <row r="194" spans="1:6" s="67" customFormat="1" ht="24" customHeight="1" x14ac:dyDescent="0.35">
      <c r="A194" s="66"/>
      <c r="C194" s="68"/>
      <c r="E194" s="66"/>
      <c r="F194" s="69"/>
    </row>
    <row r="195" spans="1:6" x14ac:dyDescent="0.35">
      <c r="F195" s="65"/>
    </row>
    <row r="196" spans="1:6" ht="39.75" customHeight="1" x14ac:dyDescent="0.35">
      <c r="F196" s="65"/>
    </row>
    <row r="197" spans="1:6" x14ac:dyDescent="0.35">
      <c r="F197" s="65"/>
    </row>
    <row r="198" spans="1:6" x14ac:dyDescent="0.35">
      <c r="F198" s="65"/>
    </row>
    <row r="199" spans="1:6" x14ac:dyDescent="0.35">
      <c r="F199" s="65"/>
    </row>
    <row r="200" spans="1:6" x14ac:dyDescent="0.35">
      <c r="F200" s="65"/>
    </row>
    <row r="201" spans="1:6" x14ac:dyDescent="0.35">
      <c r="F201" s="65"/>
    </row>
    <row r="202" spans="1:6" x14ac:dyDescent="0.35">
      <c r="F202" s="65"/>
    </row>
    <row r="203" spans="1:6" x14ac:dyDescent="0.35">
      <c r="F203" s="65"/>
    </row>
    <row r="204" spans="1:6" x14ac:dyDescent="0.35">
      <c r="F204" s="65"/>
    </row>
    <row r="205" spans="1:6" x14ac:dyDescent="0.35">
      <c r="F205" s="65"/>
    </row>
    <row r="206" spans="1:6" x14ac:dyDescent="0.35">
      <c r="F206" s="65"/>
    </row>
    <row r="207" spans="1:6" x14ac:dyDescent="0.35">
      <c r="F207" s="65"/>
    </row>
    <row r="208" spans="1:6" x14ac:dyDescent="0.35">
      <c r="F208" s="65"/>
    </row>
    <row r="209" spans="6:6" x14ac:dyDescent="0.35">
      <c r="F209" s="65"/>
    </row>
    <row r="210" spans="6:6" x14ac:dyDescent="0.35">
      <c r="F210" s="65"/>
    </row>
    <row r="211" spans="6:6" x14ac:dyDescent="0.35">
      <c r="F211" s="65"/>
    </row>
    <row r="212" spans="6:6" x14ac:dyDescent="0.35">
      <c r="F212" s="65"/>
    </row>
    <row r="213" spans="6:6" x14ac:dyDescent="0.35">
      <c r="F213" s="65"/>
    </row>
    <row r="214" spans="6:6" x14ac:dyDescent="0.35">
      <c r="F214" s="65"/>
    </row>
    <row r="215" spans="6:6" x14ac:dyDescent="0.35">
      <c r="F215" s="65"/>
    </row>
    <row r="216" spans="6:6" x14ac:dyDescent="0.35">
      <c r="F216" s="65"/>
    </row>
    <row r="217" spans="6:6" x14ac:dyDescent="0.35">
      <c r="F217" s="65"/>
    </row>
    <row r="218" spans="6:6" x14ac:dyDescent="0.35">
      <c r="F218" s="65"/>
    </row>
    <row r="219" spans="6:6" x14ac:dyDescent="0.35">
      <c r="F219" s="65"/>
    </row>
    <row r="220" spans="6:6" x14ac:dyDescent="0.35">
      <c r="F220" s="65"/>
    </row>
    <row r="221" spans="6:6" x14ac:dyDescent="0.35">
      <c r="F221" s="65"/>
    </row>
    <row r="222" spans="6:6" x14ac:dyDescent="0.35">
      <c r="F222" s="65"/>
    </row>
    <row r="223" spans="6:6" x14ac:dyDescent="0.35">
      <c r="F223" s="65"/>
    </row>
    <row r="224" spans="6:6" x14ac:dyDescent="0.35">
      <c r="F224" s="65"/>
    </row>
    <row r="225" spans="6:6" x14ac:dyDescent="0.35">
      <c r="F225" s="65"/>
    </row>
    <row r="226" spans="6:6" x14ac:dyDescent="0.35">
      <c r="F226" s="65"/>
    </row>
    <row r="227" spans="6:6" x14ac:dyDescent="0.35">
      <c r="F227" s="65"/>
    </row>
    <row r="228" spans="6:6" x14ac:dyDescent="0.35">
      <c r="F228" s="65"/>
    </row>
    <row r="229" spans="6:6" x14ac:dyDescent="0.35">
      <c r="F229" s="65"/>
    </row>
    <row r="230" spans="6:6" x14ac:dyDescent="0.35">
      <c r="F230" s="65"/>
    </row>
    <row r="231" spans="6:6" x14ac:dyDescent="0.35">
      <c r="F231" s="65"/>
    </row>
    <row r="232" spans="6:6" x14ac:dyDescent="0.35">
      <c r="F232" s="65"/>
    </row>
    <row r="233" spans="6:6" x14ac:dyDescent="0.35">
      <c r="F233" s="65"/>
    </row>
    <row r="234" spans="6:6" x14ac:dyDescent="0.35">
      <c r="F234" s="65"/>
    </row>
    <row r="235" spans="6:6" x14ac:dyDescent="0.35">
      <c r="F235" s="65"/>
    </row>
    <row r="236" spans="6:6" x14ac:dyDescent="0.35">
      <c r="F236" s="65"/>
    </row>
    <row r="237" spans="6:6" x14ac:dyDescent="0.35">
      <c r="F237" s="65"/>
    </row>
    <row r="238" spans="6:6" x14ac:dyDescent="0.35">
      <c r="F238" s="65"/>
    </row>
    <row r="239" spans="6:6" x14ac:dyDescent="0.35">
      <c r="F239" s="65"/>
    </row>
    <row r="240" spans="6:6" x14ac:dyDescent="0.35">
      <c r="F240" s="65"/>
    </row>
    <row r="241" spans="6:6" x14ac:dyDescent="0.35">
      <c r="F241" s="65"/>
    </row>
    <row r="242" spans="6:6" x14ac:dyDescent="0.35">
      <c r="F242" s="65"/>
    </row>
    <row r="243" spans="6:6" x14ac:dyDescent="0.35">
      <c r="F243" s="65"/>
    </row>
    <row r="244" spans="6:6" x14ac:dyDescent="0.35">
      <c r="F244" s="65"/>
    </row>
    <row r="245" spans="6:6" x14ac:dyDescent="0.35">
      <c r="F245" s="65"/>
    </row>
    <row r="246" spans="6:6" x14ac:dyDescent="0.35">
      <c r="F246" s="65"/>
    </row>
    <row r="247" spans="6:6" x14ac:dyDescent="0.35">
      <c r="F247" s="65"/>
    </row>
    <row r="248" spans="6:6" x14ac:dyDescent="0.35">
      <c r="F248" s="65"/>
    </row>
    <row r="249" spans="6:6" x14ac:dyDescent="0.35">
      <c r="F249" s="65"/>
    </row>
    <row r="250" spans="6:6" x14ac:dyDescent="0.35">
      <c r="F250" s="65"/>
    </row>
    <row r="251" spans="6:6" x14ac:dyDescent="0.35">
      <c r="F251" s="65"/>
    </row>
    <row r="252" spans="6:6" x14ac:dyDescent="0.35">
      <c r="F252" s="65"/>
    </row>
    <row r="253" spans="6:6" x14ac:dyDescent="0.35">
      <c r="F253" s="65"/>
    </row>
    <row r="254" spans="6:6" x14ac:dyDescent="0.35">
      <c r="F254" s="65"/>
    </row>
    <row r="255" spans="6:6" x14ac:dyDescent="0.35">
      <c r="F255" s="65"/>
    </row>
    <row r="256" spans="6:6" x14ac:dyDescent="0.35">
      <c r="F256" s="65"/>
    </row>
    <row r="257" spans="6:6" x14ac:dyDescent="0.35">
      <c r="F257" s="65"/>
    </row>
    <row r="258" spans="6:6" x14ac:dyDescent="0.35">
      <c r="F258" s="65"/>
    </row>
    <row r="259" spans="6:6" x14ac:dyDescent="0.35">
      <c r="F259" s="65"/>
    </row>
    <row r="260" spans="6:6" x14ac:dyDescent="0.35">
      <c r="F260" s="65"/>
    </row>
    <row r="261" spans="6:6" x14ac:dyDescent="0.35">
      <c r="F261" s="65"/>
    </row>
    <row r="262" spans="6:6" x14ac:dyDescent="0.35">
      <c r="F262" s="65"/>
    </row>
    <row r="263" spans="6:6" x14ac:dyDescent="0.35">
      <c r="F263" s="65"/>
    </row>
    <row r="264" spans="6:6" x14ac:dyDescent="0.35">
      <c r="F264" s="65"/>
    </row>
    <row r="265" spans="6:6" x14ac:dyDescent="0.35">
      <c r="F265" s="65"/>
    </row>
    <row r="266" spans="6:6" x14ac:dyDescent="0.35">
      <c r="F266" s="65"/>
    </row>
    <row r="267" spans="6:6" x14ac:dyDescent="0.35">
      <c r="F267" s="65"/>
    </row>
    <row r="268" spans="6:6" x14ac:dyDescent="0.35">
      <c r="F268" s="65"/>
    </row>
    <row r="269" spans="6:6" x14ac:dyDescent="0.35">
      <c r="F269" s="65"/>
    </row>
    <row r="270" spans="6:6" x14ac:dyDescent="0.35">
      <c r="F270" s="65"/>
    </row>
    <row r="271" spans="6:6" x14ac:dyDescent="0.35">
      <c r="F271" s="65"/>
    </row>
    <row r="272" spans="6:6" x14ac:dyDescent="0.35">
      <c r="F272" s="65"/>
    </row>
    <row r="273" spans="6:6" x14ac:dyDescent="0.35">
      <c r="F273" s="65"/>
    </row>
    <row r="274" spans="6:6" x14ac:dyDescent="0.35">
      <c r="F274" s="65"/>
    </row>
    <row r="275" spans="6:6" x14ac:dyDescent="0.35">
      <c r="F275" s="65"/>
    </row>
    <row r="276" spans="6:6" x14ac:dyDescent="0.35">
      <c r="F276" s="65"/>
    </row>
    <row r="277" spans="6:6" x14ac:dyDescent="0.35">
      <c r="F277" s="65"/>
    </row>
    <row r="278" spans="6:6" x14ac:dyDescent="0.35">
      <c r="F278" s="65"/>
    </row>
    <row r="279" spans="6:6" x14ac:dyDescent="0.35">
      <c r="F279" s="65"/>
    </row>
    <row r="280" spans="6:6" x14ac:dyDescent="0.35">
      <c r="F280" s="65"/>
    </row>
    <row r="281" spans="6:6" x14ac:dyDescent="0.35">
      <c r="F281" s="65"/>
    </row>
    <row r="282" spans="6:6" x14ac:dyDescent="0.35">
      <c r="F282" s="65"/>
    </row>
    <row r="283" spans="6:6" x14ac:dyDescent="0.35">
      <c r="F283" s="65"/>
    </row>
    <row r="284" spans="6:6" x14ac:dyDescent="0.35">
      <c r="F284" s="65"/>
    </row>
    <row r="285" spans="6:6" x14ac:dyDescent="0.35">
      <c r="F285" s="65"/>
    </row>
    <row r="286" spans="6:6" x14ac:dyDescent="0.35">
      <c r="F286" s="65"/>
    </row>
    <row r="287" spans="6:6" x14ac:dyDescent="0.35">
      <c r="F287" s="65"/>
    </row>
    <row r="288" spans="6:6" x14ac:dyDescent="0.35">
      <c r="F288" s="65"/>
    </row>
    <row r="289" spans="6:6" x14ac:dyDescent="0.35">
      <c r="F289" s="65"/>
    </row>
    <row r="290" spans="6:6" x14ac:dyDescent="0.35">
      <c r="F290" s="65"/>
    </row>
    <row r="291" spans="6:6" x14ac:dyDescent="0.35">
      <c r="F291" s="65"/>
    </row>
    <row r="292" spans="6:6" x14ac:dyDescent="0.35">
      <c r="F292" s="65"/>
    </row>
    <row r="293" spans="6:6" x14ac:dyDescent="0.35">
      <c r="F293" s="65"/>
    </row>
    <row r="294" spans="6:6" x14ac:dyDescent="0.35">
      <c r="F294" s="65"/>
    </row>
    <row r="295" spans="6:6" x14ac:dyDescent="0.35">
      <c r="F295" s="65"/>
    </row>
    <row r="296" spans="6:6" x14ac:dyDescent="0.35">
      <c r="F296" s="65"/>
    </row>
    <row r="297" spans="6:6" x14ac:dyDescent="0.35">
      <c r="F297" s="65"/>
    </row>
    <row r="298" spans="6:6" x14ac:dyDescent="0.35">
      <c r="F298" s="65"/>
    </row>
    <row r="299" spans="6:6" x14ac:dyDescent="0.35">
      <c r="F299" s="65"/>
    </row>
    <row r="300" spans="6:6" x14ac:dyDescent="0.35">
      <c r="F300" s="65"/>
    </row>
    <row r="301" spans="6:6" x14ac:dyDescent="0.35">
      <c r="F301" s="65"/>
    </row>
    <row r="302" spans="6:6" x14ac:dyDescent="0.35">
      <c r="F302" s="65"/>
    </row>
    <row r="303" spans="6:6" x14ac:dyDescent="0.35">
      <c r="F303" s="65"/>
    </row>
    <row r="304" spans="6:6" x14ac:dyDescent="0.35">
      <c r="F304" s="65"/>
    </row>
    <row r="305" spans="6:6" x14ac:dyDescent="0.35">
      <c r="F305" s="65"/>
    </row>
    <row r="306" spans="6:6" x14ac:dyDescent="0.35">
      <c r="F306" s="65"/>
    </row>
    <row r="307" spans="6:6" x14ac:dyDescent="0.35">
      <c r="F307" s="65"/>
    </row>
    <row r="308" spans="6:6" x14ac:dyDescent="0.35">
      <c r="F308" s="65"/>
    </row>
    <row r="309" spans="6:6" x14ac:dyDescent="0.35">
      <c r="F309" s="65"/>
    </row>
    <row r="310" spans="6:6" x14ac:dyDescent="0.35">
      <c r="F310" s="65"/>
    </row>
    <row r="311" spans="6:6" x14ac:dyDescent="0.35">
      <c r="F311" s="65"/>
    </row>
    <row r="312" spans="6:6" x14ac:dyDescent="0.35">
      <c r="F312" s="65"/>
    </row>
    <row r="313" spans="6:6" x14ac:dyDescent="0.35">
      <c r="F313" s="65"/>
    </row>
    <row r="314" spans="6:6" x14ac:dyDescent="0.35">
      <c r="F314" s="65"/>
    </row>
    <row r="315" spans="6:6" x14ac:dyDescent="0.35">
      <c r="F315" s="65"/>
    </row>
    <row r="316" spans="6:6" x14ac:dyDescent="0.35">
      <c r="F316" s="65"/>
    </row>
    <row r="317" spans="6:6" x14ac:dyDescent="0.35">
      <c r="F317" s="65"/>
    </row>
    <row r="318" spans="6:6" x14ac:dyDescent="0.35">
      <c r="F318" s="65"/>
    </row>
    <row r="319" spans="6:6" x14ac:dyDescent="0.35">
      <c r="F319" s="65"/>
    </row>
    <row r="320" spans="6:6" x14ac:dyDescent="0.35">
      <c r="F320" s="65"/>
    </row>
    <row r="321" spans="6:6" x14ac:dyDescent="0.35">
      <c r="F321" s="65"/>
    </row>
    <row r="322" spans="6:6" x14ac:dyDescent="0.35">
      <c r="F322" s="65"/>
    </row>
    <row r="323" spans="6:6" x14ac:dyDescent="0.35">
      <c r="F323" s="65"/>
    </row>
    <row r="324" spans="6:6" x14ac:dyDescent="0.35">
      <c r="F324" s="65"/>
    </row>
    <row r="325" spans="6:6" x14ac:dyDescent="0.35">
      <c r="F325" s="65"/>
    </row>
    <row r="326" spans="6:6" x14ac:dyDescent="0.35">
      <c r="F326" s="65"/>
    </row>
    <row r="327" spans="6:6" x14ac:dyDescent="0.35">
      <c r="F327" s="65"/>
    </row>
    <row r="328" spans="6:6" x14ac:dyDescent="0.35">
      <c r="F328" s="65"/>
    </row>
    <row r="329" spans="6:6" x14ac:dyDescent="0.35">
      <c r="F329" s="65"/>
    </row>
    <row r="330" spans="6:6" x14ac:dyDescent="0.35">
      <c r="F330" s="65"/>
    </row>
    <row r="331" spans="6:6" x14ac:dyDescent="0.35">
      <c r="F331" s="65"/>
    </row>
    <row r="332" spans="6:6" x14ac:dyDescent="0.35">
      <c r="F332" s="65"/>
    </row>
    <row r="333" spans="6:6" x14ac:dyDescent="0.35">
      <c r="F333" s="65"/>
    </row>
    <row r="334" spans="6:6" x14ac:dyDescent="0.35">
      <c r="F334" s="65"/>
    </row>
    <row r="335" spans="6:6" x14ac:dyDescent="0.35">
      <c r="F335" s="65"/>
    </row>
    <row r="336" spans="6:6" x14ac:dyDescent="0.35">
      <c r="F336" s="65"/>
    </row>
    <row r="337" spans="6:6" x14ac:dyDescent="0.35">
      <c r="F337" s="65"/>
    </row>
    <row r="338" spans="6:6" x14ac:dyDescent="0.35">
      <c r="F338" s="65"/>
    </row>
    <row r="339" spans="6:6" x14ac:dyDescent="0.35">
      <c r="F339" s="65"/>
    </row>
    <row r="340" spans="6:6" x14ac:dyDescent="0.35">
      <c r="F340" s="65"/>
    </row>
  </sheetData>
  <sheetProtection algorithmName="SHA-512" hashValue="TauGWpFK7JeCqqcBTvShmTr3VkK8ngvcD887ygoHDqBcY9OBYItd1iqNXVXVYObUkLG5H5C6g5ZNmfIgs8yRVw==" saltValue="U/9gro7e5dNiRQf0uj13cg==" spinCount="100000" sheet="1" objects="1" scenarios="1"/>
  <mergeCells count="5">
    <mergeCell ref="A4:F4"/>
    <mergeCell ref="A188:E188"/>
    <mergeCell ref="A180:E180"/>
    <mergeCell ref="A5:F5"/>
    <mergeCell ref="B9:D9"/>
  </mergeCells>
  <phoneticPr fontId="5" type="noConversion"/>
  <printOptions horizontalCentered="1"/>
  <pageMargins left="0.47244094488188981" right="0.39370078740157483" top="0.51181102362204722" bottom="0.56000000000000005" header="0.31496062992125984" footer="0.19685039370078741"/>
  <pageSetup scale="72" fitToHeight="0" orientation="portrait" r:id="rId1"/>
  <headerFooter>
    <oddFooter>&amp;CPag. &amp;P/&amp;N</oddFooter>
  </headerFooter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A8037-99B5-4065-BC86-F5EA18B176F1}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LP Climatización SB</vt:lpstr>
      <vt:lpstr>Sheet1</vt:lpstr>
      <vt:lpstr>'LP Climatización SB'!Print_Area</vt:lpstr>
      <vt:lpstr>'LP Climatización SB'!Print_Titles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Keramsi Sanchez R.</dc:creator>
  <cp:lastModifiedBy>Juana Elisa Toribio Ulloa</cp:lastModifiedBy>
  <cp:lastPrinted>2022-10-05T21:41:22Z</cp:lastPrinted>
  <dcterms:created xsi:type="dcterms:W3CDTF">2021-01-16T20:53:02Z</dcterms:created>
  <dcterms:modified xsi:type="dcterms:W3CDTF">2022-11-30T00:03:15Z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2022-11-29T23:24:18Z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021d9101-9c82-4508-b890-a7d85747150a</vt:lpwstr>
  </property>
  <property fmtid="{D5CDD505-2E9C-101B-9397-08002B2CF9AE}" pid="8" name="MSIP_Label_81f5a2da-7ac4-4e60-a27b-a125ee74514f_ContentBits">
    <vt:lpwstr>0</vt:lpwstr>
  </property>
</Properties>
</file>