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LDRED MEDINA\01. CARPETAS POR AÑOS\04. 2023\PORTAL TRANSPARENCIA\03. MARZO 2023\"/>
    </mc:Choice>
  </mc:AlternateContent>
  <xr:revisionPtr revIDLastSave="0" documentId="8_{FEE57313-D68A-4B8F-939A-3A242E114257}" xr6:coauthVersionLast="47" xr6:coauthVersionMax="47" xr10:uidLastSave="{00000000-0000-0000-0000-000000000000}"/>
  <bookViews>
    <workbookView xWindow="-120" yWindow="-120" windowWidth="29040" windowHeight="15840" xr2:uid="{7742AB05-10D9-4791-A269-F1972FD91ACB}"/>
  </bookViews>
  <sheets>
    <sheet name="P3 Ejecucion Ingresos y Gas" sheetId="1" r:id="rId1"/>
  </sheets>
  <externalReferences>
    <externalReference r:id="rId2"/>
    <externalReference r:id="rId3"/>
  </externalReferences>
  <definedNames>
    <definedName name="_xlnm.Print_Area" localSheetId="0">'P3 Ejecucion Ingresos y Gas'!$A$1:$P$90</definedName>
    <definedName name="Interruptor" comment="Lista para selección de encendido y apagado parametros.">[1]D_Validation!$A$5:$A$6</definedName>
    <definedName name="Sexo">[2]D_Validation!$B$5:$B$6</definedName>
    <definedName name="Tabla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1" l="1"/>
  <c r="P9" i="1"/>
  <c r="D10" i="1"/>
  <c r="E10" i="1"/>
  <c r="F10" i="1"/>
  <c r="G10" i="1"/>
  <c r="H10" i="1"/>
  <c r="I10" i="1"/>
  <c r="P10" i="1" s="1"/>
  <c r="J10" i="1"/>
  <c r="K10" i="1"/>
  <c r="L10" i="1"/>
  <c r="M10" i="1"/>
  <c r="N10" i="1"/>
  <c r="O10" i="1"/>
  <c r="A14" i="1"/>
  <c r="A15" i="1"/>
  <c r="P15" i="1"/>
  <c r="A16" i="1"/>
  <c r="A17" i="1"/>
  <c r="A18" i="1"/>
  <c r="P18" i="1" s="1"/>
  <c r="A20" i="1"/>
  <c r="P20" i="1"/>
  <c r="A21" i="1"/>
  <c r="P21" i="1"/>
  <c r="A22" i="1"/>
  <c r="A23" i="1"/>
  <c r="A24" i="1"/>
  <c r="P24" i="1"/>
  <c r="A25" i="1"/>
  <c r="A26" i="1"/>
  <c r="A27" i="1"/>
  <c r="P27" i="1" s="1"/>
  <c r="A28" i="1"/>
  <c r="P28" i="1"/>
  <c r="A30" i="1"/>
  <c r="P30" i="1"/>
  <c r="A31" i="1"/>
  <c r="A32" i="1"/>
  <c r="A33" i="1"/>
  <c r="P33" i="1"/>
  <c r="A34" i="1"/>
  <c r="A35" i="1"/>
  <c r="A36" i="1"/>
  <c r="P36" i="1" s="1"/>
  <c r="A37" i="1"/>
  <c r="P37" i="1"/>
  <c r="A38" i="1"/>
  <c r="P38" i="1"/>
  <c r="A40" i="1"/>
  <c r="A41" i="1"/>
  <c r="A42" i="1"/>
  <c r="P42" i="1"/>
  <c r="A43" i="1"/>
  <c r="A44" i="1"/>
  <c r="A45" i="1"/>
  <c r="P45" i="1" s="1"/>
  <c r="A46" i="1"/>
  <c r="P46" i="1"/>
  <c r="A47" i="1"/>
  <c r="A49" i="1"/>
  <c r="A50" i="1"/>
  <c r="A51" i="1"/>
  <c r="P51" i="1"/>
  <c r="A52" i="1"/>
  <c r="P52" i="1"/>
  <c r="A53" i="1"/>
  <c r="A54" i="1"/>
  <c r="P54" i="1" s="1"/>
  <c r="A56" i="1"/>
  <c r="P56" i="1"/>
  <c r="A57" i="1"/>
  <c r="P57" i="1"/>
  <c r="A58" i="1"/>
  <c r="A59" i="1"/>
  <c r="A60" i="1"/>
  <c r="P60" i="1"/>
  <c r="A61" i="1"/>
  <c r="A62" i="1"/>
  <c r="A63" i="1"/>
  <c r="P63" i="1" s="1"/>
  <c r="A64" i="1"/>
  <c r="P64" i="1"/>
  <c r="A66" i="1"/>
  <c r="A67" i="1"/>
  <c r="A68" i="1"/>
  <c r="A69" i="1"/>
  <c r="P69" i="1"/>
  <c r="A71" i="1"/>
  <c r="A72" i="1"/>
  <c r="A74" i="1"/>
  <c r="A75" i="1"/>
  <c r="A76" i="1"/>
  <c r="A79" i="1"/>
  <c r="P79" i="1"/>
  <c r="A80" i="1"/>
  <c r="P80" i="1"/>
  <c r="A82" i="1"/>
  <c r="A83" i="1"/>
  <c r="A85" i="1"/>
  <c r="G86" i="1"/>
  <c r="H86" i="1"/>
  <c r="I86" i="1"/>
  <c r="J86" i="1"/>
  <c r="K86" i="1"/>
  <c r="L86" i="1"/>
  <c r="M86" i="1"/>
  <c r="N86" i="1"/>
  <c r="O86" i="1"/>
  <c r="P66" i="1" l="1"/>
  <c r="D86" i="1"/>
  <c r="P14" i="1"/>
  <c r="P47" i="1"/>
  <c r="P58" i="1"/>
  <c r="P44" i="1"/>
  <c r="P61" i="1"/>
  <c r="P43" i="1"/>
  <c r="P40" i="1"/>
  <c r="P67" i="1"/>
  <c r="P49" i="1"/>
  <c r="P34" i="1"/>
  <c r="P31" i="1"/>
  <c r="P25" i="1"/>
  <c r="P22" i="1"/>
  <c r="P16" i="1"/>
  <c r="P68" i="1"/>
  <c r="P59" i="1"/>
  <c r="P53" i="1"/>
  <c r="P50" i="1"/>
  <c r="P32" i="1"/>
  <c r="P26" i="1"/>
  <c r="P23" i="1"/>
  <c r="P17" i="1"/>
  <c r="P62" i="1"/>
  <c r="P41" i="1"/>
  <c r="P35" i="1"/>
  <c r="E86" i="1" l="1"/>
  <c r="P86" i="1" s="1"/>
  <c r="F86" i="1"/>
</calcChain>
</file>

<file path=xl/sharedStrings.xml><?xml version="1.0" encoding="utf-8"?>
<sst xmlns="http://schemas.openxmlformats.org/spreadsheetml/2006/main" count="103" uniqueCount="103">
  <si>
    <r>
      <rPr>
        <b/>
        <sz val="11"/>
        <color theme="1"/>
        <rFont val="Calibri"/>
        <family val="2"/>
        <scheme val="minor"/>
      </rPr>
      <t>José Alexander García De Peña</t>
    </r>
    <r>
      <rPr>
        <sz val="11"/>
        <color theme="1"/>
        <rFont val="Calibri"/>
        <family val="2"/>
        <scheme val="minor"/>
      </rPr>
      <t xml:space="preserve"> 
Subdirector Planificación y Presupuesto</t>
    </r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</si>
  <si>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</si>
  <si>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Fuente: Departamento Administrativo y Financiero</t>
  </si>
  <si>
    <t>TOTAL GASTOS Y APLICACIONES FINANCIERAS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</si>
  <si>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</si>
  <si>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</si>
  <si>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</si>
  <si>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</si>
  <si>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</si>
  <si>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</si>
  <si>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</si>
  <si>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</si>
  <si>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</si>
  <si>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</si>
  <si>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</si>
  <si>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</si>
  <si>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</si>
  <si>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</si>
  <si>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</si>
  <si>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</si>
  <si>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</si>
  <si>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</si>
  <si>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</si>
  <si>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</si>
  <si>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</si>
  <si>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</si>
  <si>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</si>
  <si>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</si>
  <si>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</si>
  <si>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</si>
  <si>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</si>
  <si>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</si>
  <si>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</si>
  <si>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</si>
  <si>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</si>
  <si>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</si>
  <si>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</si>
  <si>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</si>
  <si>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</si>
  <si>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</si>
  <si>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</si>
  <si>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</si>
  <si>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</si>
  <si>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</si>
  <si>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</si>
  <si>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</si>
  <si>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</si>
  <si>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</si>
  <si>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</si>
  <si>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</si>
  <si>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</si>
  <si>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</si>
  <si>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</si>
  <si>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</si>
  <si>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</si>
  <si>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</si>
  <si>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</si>
  <si>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</si>
  <si>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</si>
  <si>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</si>
  <si>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</si>
  <si>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</si>
  <si>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</si>
  <si>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</si>
  <si>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</si>
  <si>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</si>
  <si>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</si>
  <si>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</si>
  <si>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</si>
  <si>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</si>
  <si>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</si>
  <si>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</si>
  <si>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</si>
  <si>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</si>
  <si>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</si>
  <si>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</si>
  <si>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</si>
  <si>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</si>
  <si>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TOTAL INGRESOS</t>
  </si>
  <si>
    <t>1.6.4 - INGRESOS DIVERSOS</t>
  </si>
  <si>
    <t>1.5.1 - VENTAS DE BIENES Y SERVICIOS</t>
  </si>
  <si>
    <t>1.5 - INGRESOS POR CONTRAPRESTACIÓN</t>
  </si>
  <si>
    <t>1 - INGRESOS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</si>
  <si>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</si>
  <si>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</si>
  <si>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</si>
  <si>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</si>
  <si>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</si>
  <si>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</si>
  <si>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</si>
  <si>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</si>
  <si>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</si>
  <si>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</si>
  <si>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</si>
  <si>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</si>
  <si>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</si>
  <si>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>DETALLE</t>
  </si>
  <si>
    <t>En RD$</t>
  </si>
  <si>
    <t xml:space="preserve">Ejecución de Ingresos, Gastos y Aplicaciones Financieras </t>
  </si>
  <si>
    <t>Año 2023</t>
  </si>
  <si>
    <t>Superintendencia de Bancos</t>
  </si>
  <si>
    <t>Director Departamento Administrativo y Financiero</t>
  </si>
  <si>
    <t>Subdirector Planificación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</si>
</sst>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center" wrapText="1"/>
    </xf>
    <xf numFmtId="164" fontId="0" fillId="0" borderId="0" xfId="1" applyNumberFormat="1" applyFont="1"/>
    <xf numFmtId="164" fontId="2" fillId="2" borderId="1" xfId="0" applyNumberFormat="1" applyFont="1" applyFill="1" applyBorder="1"/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3" fillId="0" borderId="0" xfId="0" applyFont="1" applyAlignment="1">
      <alignment horizontal="left" wrapText="1" indent="1"/>
    </xf>
    <xf numFmtId="164" fontId="3" fillId="0" borderId="2" xfId="0" applyNumberFormat="1" applyFont="1" applyBorder="1"/>
    <xf numFmtId="165" fontId="3" fillId="0" borderId="2" xfId="0" applyNumberFormat="1" applyFont="1" applyBorder="1"/>
    <xf numFmtId="0" fontId="3" fillId="0" borderId="2" xfId="0" applyFont="1" applyBorder="1" applyAlignment="1">
      <alignment horizontal="left" wrapText="1"/>
    </xf>
    <xf numFmtId="164" fontId="3" fillId="0" borderId="0" xfId="0" applyNumberFormat="1" applyFont="1"/>
    <xf numFmtId="0" fontId="0" fillId="0" borderId="3" xfId="0" applyBorder="1"/>
    <xf numFmtId="0" fontId="0" fillId="0" borderId="0" xfId="0" applyAlignment="1">
      <alignment horizontal="left" wrapText="1"/>
    </xf>
    <xf numFmtId="165" fontId="0" fillId="0" borderId="0" xfId="0" applyNumberFormat="1"/>
    <xf numFmtId="3" fontId="0" fillId="0" borderId="0" xfId="0" applyNumberFormat="1"/>
    <xf numFmtId="165" fontId="3" fillId="0" borderId="0" xfId="0" applyNumberFormat="1" applyFont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7D93FD66-22E5-4FD7-8141-E5C5470F1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0441" y="69850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j_ro/OneDrive/SIB/202011MRF01_Modelo%20Financiero%20S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bgobdo.sharepoint.com/sites/ModeloFinancieroSB/Shared%20Documents/General/202011MRF01_Modelo%20Financiero%20S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_Validation"/>
      <sheetName val="Nomina"/>
    </sheetNames>
    <sheetDataSet>
      <sheetData sheetId="0" refreshError="1"/>
      <sheetData sheetId="1">
        <row r="5">
          <cell r="A5" t="b">
            <v>1</v>
          </cell>
        </row>
        <row r="6">
          <cell r="A6" t="b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erca!!!"/>
      <sheetName val="Navegación"/>
      <sheetName val="Modelo"/>
      <sheetName val="Personal"/>
      <sheetName val="Pensionados"/>
      <sheetName val="Graficos"/>
      <sheetName val="D_Valid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A5" t="b">
            <v>1</v>
          </cell>
          <cell r="B5" t="str">
            <v>M</v>
          </cell>
        </row>
        <row r="6">
          <cell r="B6" t="str">
            <v>F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BB00-D7DF-4DC5-A433-33C65AD09BD0}">
  <dimension ref="A1:Q96"/>
  <sheetViews>
    <sheetView showGridLines="0" tabSelected="1" view="pageBreakPreview" topLeftCell="C3" zoomScale="85" zoomScaleNormal="85" zoomScaleSheetLayoutView="85" workbookViewId="0">
      <selection activeCell="C16" sqref="C16"/>
    </sheetView>
  </sheetViews>
  <sheetFormatPr baseColWidth="10" defaultColWidth="11.42578125" defaultRowHeight="15" x14ac:dyDescent="0.25"/>
  <cols>
    <col min="1" max="2" width="0" hidden="1" customWidth="1"/>
    <col min="3" max="3" width="93.7109375" style="2" customWidth="1"/>
    <col min="4" max="8" width="13.7109375" customWidth="1"/>
    <col min="9" max="9" width="13.7109375" style="1" customWidth="1"/>
    <col min="10" max="16" width="13.7109375" customWidth="1"/>
  </cols>
  <sheetData>
    <row r="1" spans="1:17" ht="28.5" x14ac:dyDescent="0.25">
      <c r="C1" s="26" t="s">
        <v>100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7" ht="15.75" x14ac:dyDescent="0.25">
      <c r="C2" s="28" t="s">
        <v>99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7" ht="15.75" x14ac:dyDescent="0.25">
      <c r="C3" s="30" t="s">
        <v>98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7" ht="15.75" x14ac:dyDescent="0.25">
      <c r="C4" s="31" t="s">
        <v>97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7" ht="14.1" customHeight="1" x14ac:dyDescent="0.25">
      <c r="C5" s="23" t="s">
        <v>96</v>
      </c>
      <c r="D5" s="20" t="s">
        <v>95</v>
      </c>
      <c r="E5" s="20" t="s">
        <v>94</v>
      </c>
      <c r="F5" s="20" t="s">
        <v>93</v>
      </c>
      <c r="G5" s="20" t="s">
        <v>92</v>
      </c>
      <c r="H5" s="21" t="s">
        <v>91</v>
      </c>
      <c r="I5" s="22" t="s">
        <v>90</v>
      </c>
      <c r="J5" s="21" t="s">
        <v>89</v>
      </c>
      <c r="K5" s="20" t="s">
        <v>88</v>
      </c>
      <c r="L5" s="20" t="s">
        <v>87</v>
      </c>
      <c r="M5" s="20" t="s">
        <v>86</v>
      </c>
      <c r="N5" s="20" t="s">
        <v>85</v>
      </c>
      <c r="O5" s="21" t="s">
        <v>84</v>
      </c>
      <c r="P5" s="20" t="s">
        <v>83</v>
      </c>
    </row>
    <row r="6" spans="1:17" ht="14.1" customHeight="1" x14ac:dyDescent="0.25">
      <c r="C6" s="13" t="s">
        <v>82</v>
      </c>
      <c r="D6" s="12"/>
      <c r="E6" s="12"/>
      <c r="F6" s="12"/>
      <c r="G6" s="12"/>
      <c r="H6" s="12"/>
      <c r="I6" s="11"/>
      <c r="J6" s="12"/>
      <c r="K6" s="12"/>
      <c r="L6" s="12"/>
      <c r="M6" s="12"/>
      <c r="N6" s="12"/>
      <c r="O6" s="12"/>
      <c r="P6" s="12"/>
    </row>
    <row r="7" spans="1:17" ht="14.1" customHeight="1" x14ac:dyDescent="0.25">
      <c r="C7" s="10" t="s">
        <v>81</v>
      </c>
      <c r="D7" s="19"/>
      <c r="E7" s="19"/>
      <c r="F7" s="19"/>
      <c r="G7" s="19"/>
      <c r="H7" s="19"/>
      <c r="I7" s="14"/>
      <c r="J7" s="19"/>
      <c r="K7" s="19"/>
      <c r="L7" s="19"/>
      <c r="M7" s="19"/>
      <c r="N7" s="19"/>
      <c r="O7" s="19"/>
      <c r="P7" s="19"/>
    </row>
    <row r="8" spans="1:17" ht="14.1" customHeight="1" x14ac:dyDescent="0.25">
      <c r="C8" s="9" t="s">
        <v>80</v>
      </c>
      <c r="D8" s="1">
        <v>477246862</v>
      </c>
      <c r="E8" s="1">
        <v>477246862</v>
      </c>
      <c r="F8" s="18">
        <v>477246862.35000002</v>
      </c>
      <c r="G8" s="17">
        <v>0</v>
      </c>
      <c r="H8" s="17">
        <v>0</v>
      </c>
      <c r="I8" s="1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6">
        <f>+SUM(D8:O8)</f>
        <v>1431740586.3499999</v>
      </c>
    </row>
    <row r="9" spans="1:17" ht="14.1" customHeight="1" x14ac:dyDescent="0.25">
      <c r="C9" s="9" t="s">
        <v>79</v>
      </c>
      <c r="D9" s="6">
        <v>75209084</v>
      </c>
      <c r="E9" s="6">
        <v>107471119</v>
      </c>
      <c r="F9" s="6">
        <v>87062694.879999995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f>+SUM(D9:O9)</f>
        <v>269742897.88</v>
      </c>
    </row>
    <row r="10" spans="1:17" ht="14.1" customHeight="1" x14ac:dyDescent="0.25">
      <c r="C10" s="8" t="s">
        <v>78</v>
      </c>
      <c r="D10" s="7">
        <f t="shared" ref="D10:O10" si="0">SUM(D8:D9)</f>
        <v>552455946</v>
      </c>
      <c r="E10" s="7">
        <f t="shared" si="0"/>
        <v>584717981</v>
      </c>
      <c r="F10" s="7">
        <f t="shared" si="0"/>
        <v>564309557.23000002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>+SUM(D10:O10)</f>
        <v>1701483484.23</v>
      </c>
    </row>
    <row r="11" spans="1:17" ht="14.1" customHeight="1" x14ac:dyDescent="0.25">
      <c r="C11" s="1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7" ht="14.1" customHeight="1" x14ac:dyDescent="0.25">
      <c r="C12" s="13" t="s">
        <v>77</v>
      </c>
      <c r="D12" s="12"/>
      <c r="E12" s="12"/>
      <c r="F12" s="12"/>
      <c r="G12" s="12"/>
      <c r="H12" s="12"/>
      <c r="I12" s="11"/>
      <c r="J12" s="12"/>
      <c r="K12" s="12"/>
      <c r="L12" s="12"/>
      <c r="M12" s="12"/>
      <c r="N12" s="12"/>
      <c r="O12" s="12"/>
      <c r="P12" s="12"/>
    </row>
    <row r="13" spans="1:17" ht="14.1" customHeight="1" x14ac:dyDescent="0.25">
      <c r="C13" s="10" t="s">
        <v>76</v>
      </c>
      <c r="P13" s="14"/>
    </row>
    <row r="14" spans="1:17" ht="14.1" customHeight="1" x14ac:dyDescent="0.25">
      <c r="A14">
        <f>(LEFT($C14,1)&amp;MID($C14,3,1)&amp;MID($C14,5,1))*1</f>
        <v>211</v>
      </c>
      <c r="C14" s="9" t="s">
        <v>75</v>
      </c>
      <c r="D14" s="6">
        <v>145688923.69</v>
      </c>
      <c r="E14" s="6">
        <v>126298953.20000002</v>
      </c>
      <c r="F14" s="6">
        <v>110724535.99000001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f>+SUM(D14:O14)</f>
        <v>382712412.88</v>
      </c>
    </row>
    <row r="15" spans="1:17" ht="14.1" customHeight="1" x14ac:dyDescent="0.25">
      <c r="A15">
        <f>(LEFT($C15,1)&amp;MID($C15,3,1)&amp;MID($C15,5,1))*1</f>
        <v>212</v>
      </c>
      <c r="C15" s="9" t="s">
        <v>74</v>
      </c>
      <c r="D15" s="6">
        <v>15122115.470000003</v>
      </c>
      <c r="E15" s="6">
        <v>15728423.879999997</v>
      </c>
      <c r="F15" s="6">
        <v>13583538.850000001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f>+SUM(D15:O15)</f>
        <v>44434078.200000003</v>
      </c>
    </row>
    <row r="16" spans="1:17" ht="14.1" customHeight="1" x14ac:dyDescent="0.25">
      <c r="A16">
        <f>(LEFT($C16,1)&amp;MID($C16,3,1)&amp;MID($C16,5,1))*1</f>
        <v>213</v>
      </c>
      <c r="C16" s="9" t="s">
        <v>73</v>
      </c>
      <c r="D16" s="6">
        <v>1710987.8999999997</v>
      </c>
      <c r="E16" s="6">
        <v>1603057.0499999998</v>
      </c>
      <c r="F16" s="6">
        <v>1603057.0499999998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f>+SUM(D16:O16)</f>
        <v>4917101.9999999991</v>
      </c>
      <c r="Q16" s="15"/>
    </row>
    <row r="17" spans="1:16" ht="14.1" customHeight="1" x14ac:dyDescent="0.25">
      <c r="A17">
        <f>(LEFT($C17,1)&amp;MID($C17,3,1)&amp;MID($C17,5,1))*1</f>
        <v>214</v>
      </c>
      <c r="C17" s="9" t="s">
        <v>72</v>
      </c>
      <c r="D17" s="6">
        <v>528051.32999999996</v>
      </c>
      <c r="E17" s="6">
        <v>1206832.1200000001</v>
      </c>
      <c r="F17" s="6">
        <v>1875293.9300000002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f>+SUM(D17:O17)</f>
        <v>3610177.3800000004</v>
      </c>
    </row>
    <row r="18" spans="1:16" ht="14.1" customHeight="1" x14ac:dyDescent="0.25">
      <c r="A18">
        <f>(LEFT($C18,1)&amp;MID($C18,3,1)&amp;MID($C18,5,1))*1</f>
        <v>215</v>
      </c>
      <c r="C18" s="9" t="s">
        <v>71</v>
      </c>
      <c r="D18" s="6">
        <v>11301375.429999998</v>
      </c>
      <c r="E18" s="6">
        <v>12410141.43</v>
      </c>
      <c r="F18" s="6">
        <v>11883706.359999998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f>+SUM(D18:O18)</f>
        <v>35595223.219999999</v>
      </c>
    </row>
    <row r="19" spans="1:16" ht="14.1" customHeight="1" x14ac:dyDescent="0.25">
      <c r="C19" s="10" t="s">
        <v>70</v>
      </c>
      <c r="D19" s="6"/>
      <c r="E19" s="6"/>
      <c r="F19" s="6"/>
      <c r="P19" s="14"/>
    </row>
    <row r="20" spans="1:16" ht="14.1" customHeight="1" x14ac:dyDescent="0.25">
      <c r="A20">
        <f t="shared" ref="A20:A28" si="1">(LEFT($C20,1)&amp;MID($C20,3,1)&amp;MID($C20,5,1))*1</f>
        <v>221</v>
      </c>
      <c r="C20" s="9" t="s">
        <v>69</v>
      </c>
      <c r="D20" s="6">
        <v>1167894.9500000002</v>
      </c>
      <c r="E20" s="6">
        <v>3312287.74</v>
      </c>
      <c r="F20" s="6">
        <v>5569715.3199999994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f t="shared" ref="P20:P28" si="2">+SUM(D20:O20)</f>
        <v>10049898.01</v>
      </c>
    </row>
    <row r="21" spans="1:16" ht="14.1" customHeight="1" x14ac:dyDescent="0.25">
      <c r="A21">
        <f t="shared" si="1"/>
        <v>222</v>
      </c>
      <c r="C21" s="9" t="s">
        <v>68</v>
      </c>
      <c r="D21" s="6">
        <v>666023.18999999994</v>
      </c>
      <c r="E21" s="6">
        <v>139459.5</v>
      </c>
      <c r="F21" s="6">
        <v>5834125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f t="shared" si="2"/>
        <v>6639607.6899999995</v>
      </c>
    </row>
    <row r="22" spans="1:16" ht="14.1" customHeight="1" x14ac:dyDescent="0.25">
      <c r="A22">
        <f t="shared" si="1"/>
        <v>223</v>
      </c>
      <c r="C22" s="9" t="s">
        <v>67</v>
      </c>
      <c r="D22" s="6">
        <v>4806262.25</v>
      </c>
      <c r="E22" s="6">
        <v>1381876.4</v>
      </c>
      <c r="F22" s="6">
        <v>6101807.8799999999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f t="shared" si="2"/>
        <v>12289946.530000001</v>
      </c>
    </row>
    <row r="23" spans="1:16" ht="14.1" customHeight="1" x14ac:dyDescent="0.25">
      <c r="A23">
        <f t="shared" si="1"/>
        <v>224</v>
      </c>
      <c r="C23" s="9" t="s">
        <v>66</v>
      </c>
      <c r="D23" s="6">
        <v>269368.04000000004</v>
      </c>
      <c r="E23" s="6">
        <v>800</v>
      </c>
      <c r="F23" s="6">
        <v>267586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f t="shared" si="2"/>
        <v>537754.04</v>
      </c>
    </row>
    <row r="24" spans="1:16" ht="14.1" customHeight="1" x14ac:dyDescent="0.25">
      <c r="A24">
        <f t="shared" si="1"/>
        <v>225</v>
      </c>
      <c r="C24" s="9" t="s">
        <v>65</v>
      </c>
      <c r="D24" s="6">
        <v>1141700</v>
      </c>
      <c r="E24" s="6">
        <v>736920</v>
      </c>
      <c r="F24" s="6">
        <v>2231874.4699999997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f t="shared" si="2"/>
        <v>4110494.4699999997</v>
      </c>
    </row>
    <row r="25" spans="1:16" ht="14.1" customHeight="1" x14ac:dyDescent="0.25">
      <c r="A25">
        <f t="shared" si="1"/>
        <v>226</v>
      </c>
      <c r="C25" s="9" t="s">
        <v>64</v>
      </c>
      <c r="D25" s="6">
        <v>4828432.5499999989</v>
      </c>
      <c r="E25" s="6">
        <v>5089175.8299999991</v>
      </c>
      <c r="F25" s="6">
        <v>30906288.919999998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f t="shared" si="2"/>
        <v>40823897.299999997</v>
      </c>
    </row>
    <row r="26" spans="1:16" ht="14.1" customHeight="1" x14ac:dyDescent="0.25">
      <c r="A26">
        <f t="shared" si="1"/>
        <v>227</v>
      </c>
      <c r="C26" s="9" t="s">
        <v>63</v>
      </c>
      <c r="D26" s="6">
        <v>601443.26</v>
      </c>
      <c r="E26" s="6">
        <v>1531254.6800000002</v>
      </c>
      <c r="F26" s="6">
        <v>423903.22000000003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f t="shared" si="2"/>
        <v>2556601.1600000006</v>
      </c>
    </row>
    <row r="27" spans="1:16" ht="14.1" customHeight="1" x14ac:dyDescent="0.25">
      <c r="A27">
        <f t="shared" si="1"/>
        <v>228</v>
      </c>
      <c r="C27" s="9" t="s">
        <v>62</v>
      </c>
      <c r="D27" s="6">
        <v>12059887.220000001</v>
      </c>
      <c r="E27" s="6">
        <v>14822155.489999998</v>
      </c>
      <c r="F27" s="6">
        <v>16838252.290000003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f t="shared" si="2"/>
        <v>43720295</v>
      </c>
    </row>
    <row r="28" spans="1:16" ht="14.1" customHeight="1" x14ac:dyDescent="0.25">
      <c r="A28">
        <f t="shared" si="1"/>
        <v>229</v>
      </c>
      <c r="C28" s="9" t="s">
        <v>61</v>
      </c>
      <c r="D28" s="6">
        <v>765000</v>
      </c>
      <c r="E28" s="6">
        <v>0</v>
      </c>
      <c r="F28" s="6">
        <v>176541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f t="shared" si="2"/>
        <v>941541</v>
      </c>
    </row>
    <row r="29" spans="1:16" ht="14.1" customHeight="1" x14ac:dyDescent="0.25">
      <c r="C29" s="10" t="s">
        <v>60</v>
      </c>
      <c r="D29" s="6"/>
      <c r="E29" s="6"/>
      <c r="F29" s="6"/>
      <c r="P29" s="14"/>
    </row>
    <row r="30" spans="1:16" ht="14.1" customHeight="1" x14ac:dyDescent="0.25">
      <c r="A30">
        <f t="shared" ref="A30:A38" si="3">(LEFT($C30,1)&amp;MID($C30,3,1)&amp;MID($C30,5,1))*1</f>
        <v>231</v>
      </c>
      <c r="C30" s="9" t="s">
        <v>59</v>
      </c>
      <c r="D30" s="6">
        <v>163017.54999999999</v>
      </c>
      <c r="E30" s="6">
        <v>2409840.3899999997</v>
      </c>
      <c r="F30" s="6">
        <v>105559.94999999998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f t="shared" ref="P30:P38" si="4">+SUM(D30:O30)</f>
        <v>2678417.8899999997</v>
      </c>
    </row>
    <row r="31" spans="1:16" ht="14.1" customHeight="1" x14ac:dyDescent="0.25">
      <c r="A31">
        <f t="shared" si="3"/>
        <v>232</v>
      </c>
      <c r="C31" s="9" t="s">
        <v>58</v>
      </c>
      <c r="D31" s="6">
        <v>0</v>
      </c>
      <c r="E31" s="6">
        <v>0</v>
      </c>
      <c r="F31" s="6">
        <v>173089.88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f t="shared" si="4"/>
        <v>173089.88</v>
      </c>
    </row>
    <row r="32" spans="1:16" ht="14.1" customHeight="1" x14ac:dyDescent="0.25">
      <c r="A32">
        <f t="shared" si="3"/>
        <v>233</v>
      </c>
      <c r="C32" s="9" t="s">
        <v>57</v>
      </c>
      <c r="D32" s="6">
        <v>210435</v>
      </c>
      <c r="E32" s="6">
        <v>249993.7</v>
      </c>
      <c r="F32" s="6">
        <v>98420.950000000012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f t="shared" si="4"/>
        <v>558849.65</v>
      </c>
    </row>
    <row r="33" spans="1:16" ht="14.1" customHeight="1" x14ac:dyDescent="0.25">
      <c r="A33">
        <f t="shared" si="3"/>
        <v>234</v>
      </c>
      <c r="C33" s="9" t="s">
        <v>56</v>
      </c>
      <c r="D33" s="6">
        <v>0</v>
      </c>
      <c r="E33" s="6">
        <v>365</v>
      </c>
      <c r="F33" s="6">
        <v>72440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f t="shared" si="4"/>
        <v>72805</v>
      </c>
    </row>
    <row r="34" spans="1:16" ht="14.1" customHeight="1" x14ac:dyDescent="0.25">
      <c r="A34">
        <f t="shared" si="3"/>
        <v>235</v>
      </c>
      <c r="C34" s="9" t="s">
        <v>55</v>
      </c>
      <c r="D34" s="6">
        <v>0</v>
      </c>
      <c r="E34" s="6">
        <v>33400</v>
      </c>
      <c r="F34" s="6">
        <v>118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f t="shared" si="4"/>
        <v>33518</v>
      </c>
    </row>
    <row r="35" spans="1:16" ht="14.1" customHeight="1" x14ac:dyDescent="0.25">
      <c r="A35">
        <f t="shared" si="3"/>
        <v>236</v>
      </c>
      <c r="C35" s="9" t="s">
        <v>54</v>
      </c>
      <c r="D35" s="6">
        <v>0</v>
      </c>
      <c r="E35" s="6">
        <v>340</v>
      </c>
      <c r="F35" s="6">
        <v>9850.74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f t="shared" si="4"/>
        <v>10190.74</v>
      </c>
    </row>
    <row r="36" spans="1:16" ht="14.1" customHeight="1" x14ac:dyDescent="0.25">
      <c r="A36">
        <f t="shared" si="3"/>
        <v>237</v>
      </c>
      <c r="C36" s="9" t="s">
        <v>53</v>
      </c>
      <c r="D36" s="6">
        <v>1610</v>
      </c>
      <c r="E36" s="6">
        <v>16666.559999999998</v>
      </c>
      <c r="F36" s="6">
        <v>10773.75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f t="shared" si="4"/>
        <v>29050.309999999998</v>
      </c>
    </row>
    <row r="37" spans="1:16" ht="14.1" customHeight="1" x14ac:dyDescent="0.25">
      <c r="A37">
        <f t="shared" si="3"/>
        <v>238</v>
      </c>
      <c r="C37" s="9" t="s">
        <v>52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f t="shared" si="4"/>
        <v>0</v>
      </c>
    </row>
    <row r="38" spans="1:16" ht="14.1" customHeight="1" x14ac:dyDescent="0.25">
      <c r="A38">
        <f t="shared" si="3"/>
        <v>239</v>
      </c>
      <c r="C38" s="9" t="s">
        <v>51</v>
      </c>
      <c r="D38" s="6">
        <v>890295.74</v>
      </c>
      <c r="E38" s="6">
        <v>155663.99000000002</v>
      </c>
      <c r="F38" s="6">
        <v>360658.22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f t="shared" si="4"/>
        <v>1406617.95</v>
      </c>
    </row>
    <row r="39" spans="1:16" ht="14.1" customHeight="1" x14ac:dyDescent="0.25">
      <c r="C39" s="10" t="s">
        <v>50</v>
      </c>
      <c r="D39" s="1"/>
      <c r="E39" s="1"/>
      <c r="F39" s="1"/>
      <c r="P39" s="14"/>
    </row>
    <row r="40" spans="1:16" ht="14.1" customHeight="1" x14ac:dyDescent="0.25">
      <c r="A40">
        <f t="shared" ref="A40:A47" si="5">(LEFT($C40,1)&amp;MID($C40,3,1)&amp;MID($C40,5,1))*1</f>
        <v>241</v>
      </c>
      <c r="C40" s="9" t="s">
        <v>49</v>
      </c>
      <c r="D40" s="6">
        <v>22457184.289999999</v>
      </c>
      <c r="E40" s="6">
        <v>25506167.449999999</v>
      </c>
      <c r="F40" s="6">
        <v>26005773.48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f t="shared" ref="P40:P47" si="6">+SUM(D40:O40)</f>
        <v>73969125.219999999</v>
      </c>
    </row>
    <row r="41" spans="1:16" ht="14.1" customHeight="1" x14ac:dyDescent="0.25">
      <c r="A41">
        <f t="shared" si="5"/>
        <v>242</v>
      </c>
      <c r="C41" s="9" t="s">
        <v>48</v>
      </c>
      <c r="D41" s="6">
        <v>74000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f t="shared" si="6"/>
        <v>74000</v>
      </c>
    </row>
    <row r="42" spans="1:16" ht="14.1" customHeight="1" x14ac:dyDescent="0.25">
      <c r="A42">
        <f t="shared" si="5"/>
        <v>243</v>
      </c>
      <c r="C42" s="9" t="s">
        <v>47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f t="shared" si="6"/>
        <v>0</v>
      </c>
    </row>
    <row r="43" spans="1:16" ht="14.1" customHeight="1" x14ac:dyDescent="0.25">
      <c r="A43">
        <f t="shared" si="5"/>
        <v>244</v>
      </c>
      <c r="C43" s="9" t="s">
        <v>46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f t="shared" si="6"/>
        <v>0</v>
      </c>
    </row>
    <row r="44" spans="1:16" ht="14.1" customHeight="1" x14ac:dyDescent="0.25">
      <c r="A44">
        <f t="shared" si="5"/>
        <v>245</v>
      </c>
      <c r="C44" s="9" t="s">
        <v>45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f t="shared" si="6"/>
        <v>0</v>
      </c>
    </row>
    <row r="45" spans="1:16" ht="14.1" customHeight="1" x14ac:dyDescent="0.25">
      <c r="A45">
        <f t="shared" si="5"/>
        <v>246</v>
      </c>
      <c r="C45" s="9" t="s">
        <v>44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f t="shared" si="6"/>
        <v>0</v>
      </c>
    </row>
    <row r="46" spans="1:16" ht="14.1" customHeight="1" x14ac:dyDescent="0.25">
      <c r="A46">
        <f t="shared" si="5"/>
        <v>247</v>
      </c>
      <c r="C46" s="9" t="s">
        <v>43</v>
      </c>
      <c r="D46" s="6">
        <v>0.01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f t="shared" si="6"/>
        <v>0.01</v>
      </c>
    </row>
    <row r="47" spans="1:16" ht="14.1" customHeight="1" x14ac:dyDescent="0.25">
      <c r="A47">
        <f t="shared" si="5"/>
        <v>249</v>
      </c>
      <c r="C47" s="9" t="s">
        <v>42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f t="shared" si="6"/>
        <v>0</v>
      </c>
    </row>
    <row r="48" spans="1:16" ht="14.1" customHeight="1" x14ac:dyDescent="0.25">
      <c r="C48" s="10" t="s">
        <v>41</v>
      </c>
      <c r="D48" s="1"/>
      <c r="E48" s="1"/>
      <c r="F48" s="1"/>
      <c r="P48" s="6"/>
    </row>
    <row r="49" spans="1:16" ht="14.1" customHeight="1" x14ac:dyDescent="0.25">
      <c r="A49">
        <f t="shared" ref="A49:A54" si="7">(LEFT($C49,1)&amp;MID($C49,3,1)&amp;MID($C49,5,1))*1</f>
        <v>251</v>
      </c>
      <c r="C49" s="9" t="s">
        <v>40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f t="shared" ref="P49:P54" si="8">+SUM(D49:O49)</f>
        <v>0</v>
      </c>
    </row>
    <row r="50" spans="1:16" ht="14.1" customHeight="1" x14ac:dyDescent="0.25">
      <c r="A50">
        <f t="shared" si="7"/>
        <v>252</v>
      </c>
      <c r="C50" s="9" t="s">
        <v>39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f t="shared" si="8"/>
        <v>0</v>
      </c>
    </row>
    <row r="51" spans="1:16" ht="14.1" customHeight="1" x14ac:dyDescent="0.25">
      <c r="A51">
        <f t="shared" si="7"/>
        <v>253</v>
      </c>
      <c r="C51" s="9" t="s">
        <v>38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f t="shared" si="8"/>
        <v>0</v>
      </c>
    </row>
    <row r="52" spans="1:16" ht="14.1" customHeight="1" x14ac:dyDescent="0.25">
      <c r="A52">
        <f t="shared" si="7"/>
        <v>254</v>
      </c>
      <c r="C52" s="9" t="s">
        <v>37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f t="shared" si="8"/>
        <v>0</v>
      </c>
    </row>
    <row r="53" spans="1:16" ht="14.1" customHeight="1" x14ac:dyDescent="0.25">
      <c r="A53">
        <f t="shared" si="7"/>
        <v>256</v>
      </c>
      <c r="C53" s="9" t="s">
        <v>36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f t="shared" si="8"/>
        <v>0</v>
      </c>
    </row>
    <row r="54" spans="1:16" ht="14.1" customHeight="1" x14ac:dyDescent="0.25">
      <c r="A54">
        <f t="shared" si="7"/>
        <v>259</v>
      </c>
      <c r="C54" s="9" t="s">
        <v>35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f t="shared" si="8"/>
        <v>0</v>
      </c>
    </row>
    <row r="55" spans="1:16" ht="14.1" customHeight="1" x14ac:dyDescent="0.25">
      <c r="C55" s="10" t="s">
        <v>34</v>
      </c>
      <c r="D55" s="1"/>
      <c r="E55" s="1"/>
      <c r="F55" s="1"/>
      <c r="P55" s="14"/>
    </row>
    <row r="56" spans="1:16" ht="14.1" customHeight="1" x14ac:dyDescent="0.25">
      <c r="A56">
        <f t="shared" ref="A56:A64" si="9">(LEFT($C56,1)&amp;MID($C56,3,1)&amp;MID($C56,5,1))*1</f>
        <v>261</v>
      </c>
      <c r="C56" s="9" t="s">
        <v>33</v>
      </c>
      <c r="D56" s="6">
        <v>0</v>
      </c>
      <c r="E56" s="6">
        <v>491231.55</v>
      </c>
      <c r="F56" s="6">
        <v>311163.14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f t="shared" ref="P56:P64" si="10">+SUM(D56:O56)</f>
        <v>802394.69</v>
      </c>
    </row>
    <row r="57" spans="1:16" ht="14.1" customHeight="1" x14ac:dyDescent="0.25">
      <c r="A57">
        <f t="shared" si="9"/>
        <v>262</v>
      </c>
      <c r="C57" s="9" t="s">
        <v>32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f t="shared" si="10"/>
        <v>0</v>
      </c>
    </row>
    <row r="58" spans="1:16" ht="14.1" customHeight="1" x14ac:dyDescent="0.25">
      <c r="A58">
        <f t="shared" si="9"/>
        <v>263</v>
      </c>
      <c r="C58" s="9" t="s">
        <v>31</v>
      </c>
      <c r="D58" s="6">
        <v>0</v>
      </c>
      <c r="E58" s="6">
        <v>0</v>
      </c>
      <c r="F58" s="6">
        <v>28500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f t="shared" si="10"/>
        <v>28500</v>
      </c>
    </row>
    <row r="59" spans="1:16" ht="14.1" customHeight="1" x14ac:dyDescent="0.25">
      <c r="A59">
        <f t="shared" si="9"/>
        <v>264</v>
      </c>
      <c r="C59" s="9" t="s">
        <v>30</v>
      </c>
      <c r="D59" s="6">
        <v>0</v>
      </c>
      <c r="E59" s="6">
        <v>0</v>
      </c>
      <c r="F59" s="6">
        <v>75257.58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f t="shared" si="10"/>
        <v>75257.58</v>
      </c>
    </row>
    <row r="60" spans="1:16" ht="14.1" customHeight="1" x14ac:dyDescent="0.25">
      <c r="A60">
        <f t="shared" si="9"/>
        <v>265</v>
      </c>
      <c r="C60" s="9" t="s">
        <v>29</v>
      </c>
      <c r="D60" s="6">
        <v>229284.33000000002</v>
      </c>
      <c r="E60" s="6">
        <v>754321.04</v>
      </c>
      <c r="F60" s="6">
        <v>139267.82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f t="shared" si="10"/>
        <v>1122873.1900000002</v>
      </c>
    </row>
    <row r="61" spans="1:16" ht="14.1" customHeight="1" x14ac:dyDescent="0.25">
      <c r="A61">
        <f t="shared" si="9"/>
        <v>266</v>
      </c>
      <c r="C61" s="9" t="s">
        <v>28</v>
      </c>
      <c r="D61" s="6">
        <v>312558.40000000002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f t="shared" si="10"/>
        <v>312558.40000000002</v>
      </c>
    </row>
    <row r="62" spans="1:16" ht="14.1" customHeight="1" x14ac:dyDescent="0.25">
      <c r="A62">
        <f t="shared" si="9"/>
        <v>267</v>
      </c>
      <c r="C62" s="9" t="s">
        <v>27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f t="shared" si="10"/>
        <v>0</v>
      </c>
    </row>
    <row r="63" spans="1:16" ht="14.1" customHeight="1" x14ac:dyDescent="0.25">
      <c r="A63">
        <f t="shared" si="9"/>
        <v>268</v>
      </c>
      <c r="C63" s="9" t="s">
        <v>26</v>
      </c>
      <c r="D63" s="6">
        <v>3544089.1199999996</v>
      </c>
      <c r="E63" s="6">
        <v>3446082.93</v>
      </c>
      <c r="F63" s="6">
        <v>7571607.0300000003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f t="shared" si="10"/>
        <v>14561779.08</v>
      </c>
    </row>
    <row r="64" spans="1:16" ht="14.1" customHeight="1" x14ac:dyDescent="0.25">
      <c r="A64">
        <f t="shared" si="9"/>
        <v>269</v>
      </c>
      <c r="C64" s="9" t="s">
        <v>25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f t="shared" si="10"/>
        <v>0</v>
      </c>
    </row>
    <row r="65" spans="1:16" ht="14.1" customHeight="1" x14ac:dyDescent="0.25">
      <c r="C65" s="10" t="s">
        <v>24</v>
      </c>
      <c r="D65" s="1"/>
      <c r="E65" s="1"/>
      <c r="F65" s="1"/>
      <c r="P65" s="14"/>
    </row>
    <row r="66" spans="1:16" ht="14.1" customHeight="1" x14ac:dyDescent="0.25">
      <c r="A66">
        <f>(LEFT($C66,1)&amp;MID($C66,3,1)&amp;MID($C66,5,1))*1</f>
        <v>271</v>
      </c>
      <c r="C66" s="9" t="s">
        <v>23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f>+SUM(D66:O66)</f>
        <v>0</v>
      </c>
    </row>
    <row r="67" spans="1:16" ht="14.1" customHeight="1" x14ac:dyDescent="0.25">
      <c r="A67">
        <f>(LEFT($C67,1)&amp;MID($C67,3,1)&amp;MID($C67,5,1))*1</f>
        <v>272</v>
      </c>
      <c r="C67" s="9" t="s">
        <v>22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f>+SUM(D67:O67)</f>
        <v>0</v>
      </c>
    </row>
    <row r="68" spans="1:16" ht="14.1" customHeight="1" x14ac:dyDescent="0.25">
      <c r="A68">
        <f>(LEFT($C68,1)&amp;MID($C68,3,1)&amp;MID($C68,5,1))*1</f>
        <v>273</v>
      </c>
      <c r="C68" s="9" t="s">
        <v>21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f>+SUM(D68:O68)</f>
        <v>0</v>
      </c>
    </row>
    <row r="69" spans="1:16" ht="14.1" customHeight="1" x14ac:dyDescent="0.25">
      <c r="A69">
        <f>(LEFT($C69,1)&amp;MID($C69,3,1)&amp;MID($C69,5,1))*1</f>
        <v>274</v>
      </c>
      <c r="C69" s="9" t="s">
        <v>20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f>+SUM(D69:O69)</f>
        <v>0</v>
      </c>
    </row>
    <row r="70" spans="1:16" ht="14.1" customHeight="1" x14ac:dyDescent="0.25">
      <c r="C70" s="10" t="s">
        <v>19</v>
      </c>
      <c r="D70" s="1"/>
      <c r="E70" s="1"/>
      <c r="F70" s="1"/>
      <c r="P70" s="6"/>
    </row>
    <row r="71" spans="1:16" ht="14.1" customHeight="1" x14ac:dyDescent="0.25">
      <c r="A71">
        <f>(LEFT($C71,1)&amp;MID($C71,3,1)&amp;MID($C71,5,1))*1</f>
        <v>281</v>
      </c>
      <c r="C71" s="9" t="s">
        <v>18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1:16" ht="14.1" customHeight="1" x14ac:dyDescent="0.25">
      <c r="A72">
        <f>(LEFT($C72,1)&amp;MID($C72,3,1)&amp;MID($C72,5,1))*1</f>
        <v>282</v>
      </c>
      <c r="C72" s="9" t="s">
        <v>17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</row>
    <row r="73" spans="1:16" ht="14.1" customHeight="1" x14ac:dyDescent="0.25">
      <c r="C73" s="10" t="s">
        <v>16</v>
      </c>
      <c r="D73" s="1"/>
      <c r="E73" s="1"/>
      <c r="F73" s="1"/>
      <c r="P73" s="6"/>
    </row>
    <row r="74" spans="1:16" ht="14.1" customHeight="1" x14ac:dyDescent="0.25">
      <c r="A74">
        <f>(LEFT($C74,1)&amp;MID($C74,3,1)&amp;MID($C74,5,1))*1</f>
        <v>291</v>
      </c>
      <c r="C74" s="9" t="s">
        <v>15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</row>
    <row r="75" spans="1:16" ht="14.1" customHeight="1" x14ac:dyDescent="0.25">
      <c r="A75">
        <f>(LEFT($C75,1)&amp;MID($C75,3,1)&amp;MID($C75,5,1))*1</f>
        <v>292</v>
      </c>
      <c r="C75" s="9" t="s">
        <v>14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</row>
    <row r="76" spans="1:16" ht="14.1" customHeight="1" x14ac:dyDescent="0.25">
      <c r="A76">
        <f>(LEFT($C76,1)&amp;MID($C76,3,1)&amp;MID($C76,5,1))*1</f>
        <v>294</v>
      </c>
      <c r="C76" s="9" t="s">
        <v>13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1:16" ht="14.1" customHeight="1" x14ac:dyDescent="0.25">
      <c r="C77" s="13" t="s">
        <v>12</v>
      </c>
      <c r="D77" s="11"/>
      <c r="E77" s="12"/>
      <c r="F77" s="12"/>
      <c r="G77" s="12"/>
      <c r="H77" s="12"/>
      <c r="I77" s="11"/>
      <c r="J77" s="12"/>
      <c r="K77" s="12"/>
      <c r="L77" s="12"/>
      <c r="M77" s="12"/>
      <c r="N77" s="12"/>
      <c r="O77" s="12"/>
      <c r="P77" s="11"/>
    </row>
    <row r="78" spans="1:16" ht="14.1" customHeight="1" x14ac:dyDescent="0.25">
      <c r="C78" s="10" t="s">
        <v>11</v>
      </c>
      <c r="D78" s="1"/>
      <c r="P78" s="1"/>
    </row>
    <row r="79" spans="1:16" ht="14.1" customHeight="1" x14ac:dyDescent="0.25">
      <c r="A79">
        <f>(LEFT($C79,1)&amp;MID($C79,3,1)&amp;MID($C79,5,1))*1</f>
        <v>411</v>
      </c>
      <c r="C79" s="9" t="s">
        <v>10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f>+SUM(D79:O79)</f>
        <v>0</v>
      </c>
    </row>
    <row r="80" spans="1:16" ht="14.1" customHeight="1" x14ac:dyDescent="0.25">
      <c r="A80">
        <f>(LEFT($C80,1)&amp;MID($C80,3,1)&amp;MID($C80,5,1))*1</f>
        <v>412</v>
      </c>
      <c r="C80" s="9" t="s">
        <v>9</v>
      </c>
      <c r="D80" s="6">
        <v>2046420</v>
      </c>
      <c r="E80" s="6">
        <v>1900000</v>
      </c>
      <c r="F80" s="6">
        <v>3162299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f>+SUM(D80:O80)</f>
        <v>7108719</v>
      </c>
    </row>
    <row r="81" spans="1:16" ht="14.1" customHeight="1" x14ac:dyDescent="0.25">
      <c r="C81" s="10" t="s">
        <v>8</v>
      </c>
      <c r="D81" s="1"/>
      <c r="P81" s="6">
        <v>0</v>
      </c>
    </row>
    <row r="82" spans="1:16" ht="14.1" customHeight="1" x14ac:dyDescent="0.25">
      <c r="A82">
        <f>(LEFT($C82,1)&amp;MID($C82,3,1)&amp;MID($C82,5,1))*1</f>
        <v>421</v>
      </c>
      <c r="C82" s="9" t="s">
        <v>7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</row>
    <row r="83" spans="1:16" ht="14.1" customHeight="1" x14ac:dyDescent="0.25">
      <c r="A83">
        <f>(LEFT($C83,1)&amp;MID($C83,3,1)&amp;MID($C83,5,1))*1</f>
        <v>422</v>
      </c>
      <c r="C83" s="9" t="s">
        <v>6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</row>
    <row r="84" spans="1:16" ht="14.1" customHeight="1" x14ac:dyDescent="0.25">
      <c r="C84" s="10" t="s">
        <v>5</v>
      </c>
      <c r="D84" s="1"/>
      <c r="P84" s="6"/>
    </row>
    <row r="85" spans="1:16" ht="14.1" customHeight="1" x14ac:dyDescent="0.25">
      <c r="A85">
        <f>(LEFT($C85,1)&amp;MID($C85,3,1)&amp;MID($C85,5,1))*1</f>
        <v>435</v>
      </c>
      <c r="C85" s="9" t="s">
        <v>4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</row>
    <row r="86" spans="1:16" ht="14.1" customHeight="1" x14ac:dyDescent="0.25">
      <c r="C86" s="8" t="s">
        <v>3</v>
      </c>
      <c r="D86" s="7">
        <f t="shared" ref="D86:O86" si="11">SUM(D13:D80)</f>
        <v>230586359.72000003</v>
      </c>
      <c r="E86" s="7">
        <f t="shared" si="11"/>
        <v>219225409.93000007</v>
      </c>
      <c r="F86" s="7">
        <f t="shared" si="11"/>
        <v>246145005.81999993</v>
      </c>
      <c r="G86" s="7">
        <f t="shared" si="11"/>
        <v>0</v>
      </c>
      <c r="H86" s="7">
        <f t="shared" si="11"/>
        <v>0</v>
      </c>
      <c r="I86" s="7">
        <f t="shared" si="11"/>
        <v>0</v>
      </c>
      <c r="J86" s="7">
        <f t="shared" si="11"/>
        <v>0</v>
      </c>
      <c r="K86" s="7">
        <f t="shared" si="11"/>
        <v>0</v>
      </c>
      <c r="L86" s="7">
        <f t="shared" si="11"/>
        <v>0</v>
      </c>
      <c r="M86" s="7">
        <f t="shared" si="11"/>
        <v>0</v>
      </c>
      <c r="N86" s="7">
        <f t="shared" si="11"/>
        <v>0</v>
      </c>
      <c r="O86" s="7">
        <f t="shared" si="11"/>
        <v>0</v>
      </c>
      <c r="P86" s="7">
        <f>+SUM(D86:O86)</f>
        <v>695956775.47000003</v>
      </c>
    </row>
    <row r="87" spans="1:16" ht="14.1" customHeight="1" x14ac:dyDescent="0.25">
      <c r="C87" t="s">
        <v>2</v>
      </c>
      <c r="D87" s="6"/>
      <c r="E87" s="6"/>
      <c r="F87" s="6"/>
      <c r="G87" s="6"/>
      <c r="H87" s="6"/>
    </row>
    <row r="88" spans="1:16" ht="30" customHeight="1" x14ac:dyDescent="0.25">
      <c r="C88"/>
    </row>
    <row r="89" spans="1:16" ht="14.1" customHeight="1" x14ac:dyDescent="0.25">
      <c r="C89" s="5" t="s">
        <v>1</v>
      </c>
      <c r="J89" s="32" t="s">
        <v>0</v>
      </c>
      <c r="K89" s="32"/>
      <c r="L89" s="32"/>
      <c r="M89" s="32"/>
      <c r="N89" s="32"/>
    </row>
    <row r="90" spans="1:16" ht="15.75" x14ac:dyDescent="0.25">
      <c r="C90" s="24" t="s">
        <v>101</v>
      </c>
      <c r="D90" s="25"/>
      <c r="K90" s="3" t="s">
        <v>102</v>
      </c>
    </row>
    <row r="91" spans="1:16" x14ac:dyDescent="0.25">
      <c r="C91"/>
    </row>
    <row r="92" spans="1:16" x14ac:dyDescent="0.25">
      <c r="C92"/>
    </row>
    <row r="93" spans="1:16" x14ac:dyDescent="0.25">
      <c r="C93"/>
    </row>
    <row r="94" spans="1:16" x14ac:dyDescent="0.25">
      <c r="C94"/>
    </row>
    <row r="95" spans="1:16" x14ac:dyDescent="0.25">
      <c r="C95" s="4"/>
    </row>
    <row r="96" spans="1:16" ht="15.75" x14ac:dyDescent="0.25">
      <c r="C96" s="3"/>
    </row>
  </sheetData>
  <mergeCells count="5">
    <mergeCell ref="C1:P1"/>
    <mergeCell ref="C2:P2"/>
    <mergeCell ref="C3:P3"/>
    <mergeCell ref="C4:P4"/>
    <mergeCell ref="J89:N89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Ingresos y Gas</vt:lpstr>
      <vt:lpstr>'P3 Ejecucion Ingresos y Gas'!Área_de_impresión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Rubio Pacheco</dc:creator>
  <cp:lastModifiedBy>Mildred Medina Batista</cp:lastModifiedBy>
  <cp:lastPrinted>2023-04-14T20:16:29Z</cp:lastPrinted>
  <dcterms:created xsi:type="dcterms:W3CDTF">2023-04-14T19:24:30Z</dcterms:created>
  <dcterms:modified xsi:type="dcterms:W3CDTF">2023-04-14T22:00:34Z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2023-04-14T19:24:52Z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d7e01115-aa89-40a8-b743-7434608e8255</vt:lpwstr>
  </property>
  <property fmtid="{D5CDD505-2E9C-101B-9397-08002B2CF9AE}" pid="8" name="MSIP_Label_81f5a2da-7ac4-4e60-a27b-a125ee74514f_ContentBits">
    <vt:lpwstr>0</vt:lpwstr>
  </property>
</Properties>
</file>