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12- Diciembre\2da Postulación\"/>
    </mc:Choice>
  </mc:AlternateContent>
  <xr:revisionPtr revIDLastSave="0" documentId="13_ncr:1_{2EF9B2DA-8C17-444F-861A-CD3039F12188}" xr6:coauthVersionLast="47" xr6:coauthVersionMax="47" xr10:uidLastSave="{00000000-0000-0000-0000-000000000000}"/>
  <bookViews>
    <workbookView xWindow="-110" yWindow="-110" windowWidth="19420" windowHeight="10420" xr2:uid="{8DCE6639-AEF2-41A4-B39B-624975B7DEF4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Gas'!$A$2:$P$106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E87" i="1"/>
  <c r="D87" i="1"/>
  <c r="P86" i="1"/>
  <c r="A86" i="1"/>
  <c r="P84" i="1"/>
  <c r="A84" i="1"/>
  <c r="P83" i="1"/>
  <c r="A83" i="1"/>
  <c r="P81" i="1"/>
  <c r="A81" i="1"/>
  <c r="P80" i="1"/>
  <c r="A80" i="1"/>
  <c r="A77" i="1"/>
  <c r="A76" i="1"/>
  <c r="A75" i="1"/>
  <c r="A73" i="1"/>
  <c r="A72" i="1"/>
  <c r="A70" i="1"/>
  <c r="A69" i="1"/>
  <c r="A68" i="1"/>
  <c r="A67" i="1"/>
  <c r="A65" i="1"/>
  <c r="A64" i="1"/>
  <c r="P63" i="1"/>
  <c r="A63" i="1"/>
  <c r="A62" i="1"/>
  <c r="A61" i="1"/>
  <c r="A60" i="1"/>
  <c r="A59" i="1"/>
  <c r="A58" i="1"/>
  <c r="A57" i="1"/>
  <c r="A55" i="1"/>
  <c r="A54" i="1"/>
  <c r="A53" i="1"/>
  <c r="A52" i="1"/>
  <c r="A51" i="1"/>
  <c r="A50" i="1"/>
  <c r="P50" i="1" s="1"/>
  <c r="A48" i="1"/>
  <c r="P48" i="1" s="1"/>
  <c r="P47" i="1"/>
  <c r="A47" i="1"/>
  <c r="A46" i="1"/>
  <c r="A45" i="1"/>
  <c r="A44" i="1"/>
  <c r="A43" i="1"/>
  <c r="A42" i="1"/>
  <c r="A41" i="1"/>
  <c r="A39" i="1"/>
  <c r="A38" i="1"/>
  <c r="A37" i="1"/>
  <c r="A36" i="1"/>
  <c r="A35" i="1"/>
  <c r="A34" i="1"/>
  <c r="P34" i="1" s="1"/>
  <c r="P33" i="1"/>
  <c r="A33" i="1"/>
  <c r="A32" i="1"/>
  <c r="A31" i="1"/>
  <c r="A29" i="1"/>
  <c r="A28" i="1"/>
  <c r="A27" i="1"/>
  <c r="A26" i="1"/>
  <c r="A25" i="1"/>
  <c r="A24" i="1"/>
  <c r="A23" i="1"/>
  <c r="A22" i="1"/>
  <c r="A21" i="1"/>
  <c r="A19" i="1"/>
  <c r="A18" i="1"/>
  <c r="P18" i="1" s="1"/>
  <c r="P17" i="1"/>
  <c r="A17" i="1"/>
  <c r="A16" i="1"/>
  <c r="A15" i="1"/>
  <c r="L11" i="1"/>
  <c r="K11" i="1"/>
  <c r="J11" i="1"/>
  <c r="I11" i="1"/>
  <c r="H11" i="1"/>
  <c r="G11" i="1"/>
  <c r="F11" i="1"/>
  <c r="E11" i="1"/>
  <c r="D11" i="1"/>
  <c r="P10" i="1"/>
  <c r="O11" i="1"/>
  <c r="N11" i="1"/>
  <c r="P9" i="1"/>
  <c r="P24" i="1" l="1"/>
  <c r="P53" i="1"/>
  <c r="P54" i="1"/>
  <c r="P69" i="1"/>
  <c r="P70" i="1"/>
  <c r="P19" i="1"/>
  <c r="P21" i="1"/>
  <c r="P35" i="1"/>
  <c r="P38" i="1"/>
  <c r="P51" i="1"/>
  <c r="P67" i="1"/>
  <c r="M11" i="1"/>
  <c r="P11" i="1" s="1"/>
  <c r="L87" i="1"/>
  <c r="P62" i="1"/>
  <c r="P32" i="1"/>
  <c r="P46" i="1"/>
  <c r="P60" i="1"/>
  <c r="P25" i="1"/>
  <c r="P42" i="1"/>
  <c r="P55" i="1"/>
  <c r="P58" i="1"/>
  <c r="P73" i="1"/>
  <c r="P76" i="1"/>
  <c r="P37" i="1" l="1"/>
  <c r="P59" i="1"/>
  <c r="I87" i="1"/>
  <c r="P28" i="1"/>
  <c r="P36" i="1"/>
  <c r="N87" i="1"/>
  <c r="P57" i="1"/>
  <c r="O87" i="1"/>
  <c r="P52" i="1"/>
  <c r="P26" i="1"/>
  <c r="P77" i="1"/>
  <c r="P68" i="1"/>
  <c r="M87" i="1"/>
  <c r="P43" i="1"/>
  <c r="P29" i="1"/>
  <c r="P72" i="1"/>
  <c r="P65" i="1"/>
  <c r="P75" i="1"/>
  <c r="P61" i="1"/>
  <c r="P41" i="1"/>
  <c r="P16" i="1"/>
  <c r="P44" i="1"/>
  <c r="P15" i="1"/>
  <c r="G87" i="1"/>
  <c r="P31" i="1"/>
  <c r="J87" i="1"/>
  <c r="P45" i="1"/>
  <c r="P39" i="1"/>
  <c r="P23" i="1"/>
  <c r="H87" i="1"/>
  <c r="K87" i="1"/>
  <c r="P27" i="1"/>
  <c r="P64" i="1"/>
  <c r="P22" i="1"/>
  <c r="P87" i="1" l="1"/>
</calcChain>
</file>

<file path=xl/sharedStrings.xml><?xml version="1.0" encoding="utf-8"?>
<sst xmlns="http://schemas.openxmlformats.org/spreadsheetml/2006/main" count="102" uniqueCount="102">
  <si>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</si>
  <si>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</si>
  <si>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</si>
  <si>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</si>
  <si>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</si>
  <si>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</si>
  <si>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</si>
  <si>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</si>
  <si>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</si>
  <si>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</si>
  <si>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</si>
  <si>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</si>
  <si>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</si>
  <si>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</si>
  <si>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</si>
  <si>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</si>
  <si>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</si>
  <si>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</si>
  <si>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</si>
  <si>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</si>
  <si>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</si>
  <si>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</si>
  <si>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</si>
  <si>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</si>
  <si>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</si>
  <si>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</si>
  <si>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</si>
  <si>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</si>
  <si>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</si>
  <si>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</si>
  <si>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</si>
  <si>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</si>
  <si>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</si>
  <si>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</si>
  <si>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</si>
  <si>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</si>
  <si>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</si>
  <si>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</si>
  <si>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</si>
  <si>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</si>
  <si>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</si>
  <si>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</si>
  <si>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</si>
  <si>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</si>
  <si>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</si>
  <si>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</si>
  <si>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</si>
  <si>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</si>
  <si>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</si>
  <si>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</si>
  <si>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</si>
  <si>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</si>
  <si>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</si>
  <si>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</si>
  <si>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</si>
  <si>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</si>
  <si>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</si>
  <si>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</si>
  <si>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</si>
  <si>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</si>
  <si>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</si>
  <si>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</si>
  <si>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</si>
  <si>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</si>
  <si>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</si>
  <si>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</si>
  <si>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</si>
  <si>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</si>
  <si>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</si>
  <si>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</si>
  <si>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</si>
  <si>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</si>
  <si>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</si>
  <si>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</si>
  <si>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</si>
  <si>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</si>
  <si>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</si>
  <si>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</si>
  <si>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</si>
  <si>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</si>
  <si>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</si>
  <si>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</si>
  <si>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</si>
  <si>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</si>
  <si>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</si>
  <si>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</si>
  <si>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</si>
  <si>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</si>
  <si>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</si>
  <si>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</si>
  <si>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</si>
  <si>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</si>
  <si>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</si>
  <si>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</si>
  <si>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</si>
  <si>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</si>
  <si>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</si>
  <si>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Magnolia García Tavárez</t>
  </si>
  <si>
    <t>Subdirectora Departamento Administrativo y Financiero</t>
  </si>
  <si>
    <t xml:space="preserve">Diciembre </t>
  </si>
  <si>
    <t>Director Departamento Administrativo y Financiero</t>
  </si>
  <si>
    <r>
      <rPr>
        <b/>
        <sz val="14"/>
        <color theme="1"/>
        <rFont val="Calibri"/>
        <family val="2"/>
        <scheme val="minor"/>
      </rPr>
      <t>Marcos Fernández Jiménez</t>
    </r>
    <r>
      <rPr>
        <sz val="14"/>
        <color theme="1"/>
        <rFont val="Calibri"/>
        <family val="2"/>
        <scheme val="minor"/>
      </rPr>
      <t xml:space="preserve"> 
Director Departamento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</si>
</sst>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165" fontId="5" fillId="0" borderId="4" xfId="0" applyNumberFormat="1" applyFont="1" applyBorder="1"/>
    <xf numFmtId="164" fontId="5" fillId="0" borderId="4" xfId="0" applyNumberFormat="1" applyFont="1" applyBorder="1"/>
    <xf numFmtId="0" fontId="5" fillId="0" borderId="0" xfId="0" applyFont="1" applyAlignment="1">
      <alignment horizontal="left" wrapText="1" indent="1"/>
    </xf>
    <xf numFmtId="165" fontId="5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left" wrapText="1" indent="2"/>
    </xf>
    <xf numFmtId="16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0" fontId="4" fillId="2" borderId="5" xfId="0" applyFont="1" applyFill="1" applyBorder="1" applyAlignment="1">
      <alignment vertical="center" wrapText="1"/>
    </xf>
    <xf numFmtId="164" fontId="4" fillId="2" borderId="5" xfId="0" applyNumberFormat="1" applyFont="1" applyFill="1" applyBorder="1"/>
    <xf numFmtId="0" fontId="2" fillId="0" borderId="0" xfId="0" applyFont="1" applyAlignment="1">
      <alignment horizontal="left" wrapText="1"/>
    </xf>
    <xf numFmtId="4" fontId="5" fillId="0" borderId="0" xfId="0" applyNumberFormat="1" applyFont="1"/>
    <xf numFmtId="0" fontId="2" fillId="0" borderId="6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1A188B6B-F918-469F-A767-F2E3E3542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A09F5C1C-D2BF-4A30-9D00-3AC09171C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4" name="Image" descr="Image">
          <a:extLst>
            <a:ext uri="{FF2B5EF4-FFF2-40B4-BE49-F238E27FC236}">
              <a16:creationId xmlns:a16="http://schemas.microsoft.com/office/drawing/2014/main" id="{F9F70338-C3C2-4C81-B554-A7229B1C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1</xdr:row>
      <xdr:rowOff>66675</xdr:rowOff>
    </xdr:from>
    <xdr:ext cx="1827879" cy="790575"/>
    <xdr:pic>
      <xdr:nvPicPr>
        <xdr:cNvPr id="5" name="Image" descr="Image">
          <a:extLst>
            <a:ext uri="{FF2B5EF4-FFF2-40B4-BE49-F238E27FC236}">
              <a16:creationId xmlns:a16="http://schemas.microsoft.com/office/drawing/2014/main" id="{020B9088-B5F2-4E64-88CF-B540C6484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D900-6EC3-4411-B204-F10659BA0C18}">
  <dimension ref="A2:R117"/>
  <sheetViews>
    <sheetView showGridLines="0" tabSelected="1" view="pageBreakPreview" zoomScale="55" zoomScaleNormal="85" zoomScaleSheetLayoutView="55" workbookViewId="0">
      <pane xSplit="3" ySplit="6" topLeftCell="D7" activePane="bottomRight" state="frozen"/>
      <selection activeCell="C1" sqref="C1"/>
      <selection pane="topRight" activeCell="D1" sqref="D1"/>
      <selection pane="bottomLeft" activeCell="C6" sqref="C6"/>
      <selection pane="bottomRight" activeCell="H107" sqref="H107"/>
    </sheetView>
  </sheetViews>
  <sheetFormatPr defaultColWidth="11.453125" defaultRowHeight="18.5" x14ac:dyDescent="0.45"/>
  <cols>
    <col min="1" max="2" width="11.453125" style="1" hidden="1" customWidth="1"/>
    <col min="3" max="3" width="89.7265625" style="28" bestFit="1" customWidth="1"/>
    <col min="4" max="8" width="16.6328125" style="1" customWidth="1"/>
    <col min="9" max="9" width="16.6328125" style="18" customWidth="1"/>
    <col min="10" max="16" width="16.6328125" style="1" customWidth="1"/>
    <col min="17" max="17" width="11.453125" style="1"/>
    <col min="18" max="18" width="19.1796875" style="4" bestFit="1" customWidth="1"/>
    <col min="19" max="16384" width="11.453125" style="1"/>
  </cols>
  <sheetData>
    <row r="2" spans="1:18" x14ac:dyDescent="0.45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x14ac:dyDescent="0.45">
      <c r="C3" s="5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x14ac:dyDescent="0.45">
      <c r="C4" s="2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x14ac:dyDescent="0.45"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5" customHeight="1" x14ac:dyDescent="0.45"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10</v>
      </c>
      <c r="J6" s="9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99</v>
      </c>
      <c r="P6" s="8" t="s">
        <v>16</v>
      </c>
    </row>
    <row r="7" spans="1:18" ht="15" customHeight="1" x14ac:dyDescent="0.45">
      <c r="C7" s="11" t="s">
        <v>17</v>
      </c>
      <c r="D7" s="12"/>
      <c r="E7" s="12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</row>
    <row r="8" spans="1:18" ht="15" customHeight="1" x14ac:dyDescent="0.45">
      <c r="C8" s="14" t="s">
        <v>18</v>
      </c>
      <c r="D8" s="15"/>
      <c r="E8" s="15"/>
      <c r="F8" s="15"/>
      <c r="G8" s="15"/>
      <c r="H8" s="15"/>
      <c r="I8" s="16"/>
      <c r="J8" s="15"/>
      <c r="K8" s="15"/>
      <c r="L8" s="15"/>
      <c r="M8" s="15"/>
      <c r="N8" s="15"/>
      <c r="O8" s="15"/>
      <c r="P8" s="15"/>
    </row>
    <row r="9" spans="1:18" ht="15" customHeight="1" x14ac:dyDescent="0.45">
      <c r="A9" s="1">
        <v>151</v>
      </c>
      <c r="C9" s="17" t="s">
        <v>19</v>
      </c>
      <c r="D9" s="18">
        <v>477246862</v>
      </c>
      <c r="E9" s="18">
        <v>477246862</v>
      </c>
      <c r="F9" s="19">
        <v>477246862.35000002</v>
      </c>
      <c r="G9" s="20">
        <v>477246862</v>
      </c>
      <c r="H9" s="20">
        <v>477246862</v>
      </c>
      <c r="I9" s="18">
        <v>477246862</v>
      </c>
      <c r="J9" s="20">
        <v>477246862</v>
      </c>
      <c r="K9" s="20">
        <v>477266862.35000002</v>
      </c>
      <c r="L9" s="20">
        <v>477246862</v>
      </c>
      <c r="M9" s="21">
        <v>477246862</v>
      </c>
      <c r="N9" s="22">
        <v>477246862.35241657</v>
      </c>
      <c r="O9" s="22">
        <v>477246862</v>
      </c>
      <c r="P9" s="21">
        <f t="shared" ref="P9:P11" si="0">+SUM(D9:O9)</f>
        <v>5726982345.0524168</v>
      </c>
    </row>
    <row r="10" spans="1:18" ht="15" customHeight="1" x14ac:dyDescent="0.45">
      <c r="A10" s="1">
        <v>164</v>
      </c>
      <c r="C10" s="17" t="s">
        <v>20</v>
      </c>
      <c r="D10" s="21">
        <v>75209084</v>
      </c>
      <c r="E10" s="21">
        <v>107471119</v>
      </c>
      <c r="F10" s="21">
        <v>87062694.879999995</v>
      </c>
      <c r="G10" s="21">
        <v>82749019</v>
      </c>
      <c r="H10" s="21">
        <v>83437187</v>
      </c>
      <c r="I10" s="22">
        <v>77304998.640000001</v>
      </c>
      <c r="J10" s="21">
        <v>80339535</v>
      </c>
      <c r="K10" s="21">
        <v>84339347.849999994</v>
      </c>
      <c r="L10" s="21">
        <v>60138485</v>
      </c>
      <c r="M10" s="21">
        <v>69247686</v>
      </c>
      <c r="N10" s="22">
        <v>58332525</v>
      </c>
      <c r="O10" s="22">
        <v>19964884</v>
      </c>
      <c r="P10" s="21">
        <f t="shared" si="0"/>
        <v>885596565.37</v>
      </c>
    </row>
    <row r="11" spans="1:18" ht="15" customHeight="1" x14ac:dyDescent="0.45">
      <c r="C11" s="23" t="s">
        <v>21</v>
      </c>
      <c r="D11" s="24">
        <f t="shared" ref="D11:M11" si="1">SUM(D9:D10)</f>
        <v>552455946</v>
      </c>
      <c r="E11" s="24">
        <f t="shared" si="1"/>
        <v>584717981</v>
      </c>
      <c r="F11" s="24">
        <f t="shared" si="1"/>
        <v>564309557.23000002</v>
      </c>
      <c r="G11" s="24">
        <f t="shared" si="1"/>
        <v>559995881</v>
      </c>
      <c r="H11" s="24">
        <f t="shared" si="1"/>
        <v>560684049</v>
      </c>
      <c r="I11" s="24">
        <f t="shared" si="1"/>
        <v>554551860.63999999</v>
      </c>
      <c r="J11" s="24">
        <f t="shared" si="1"/>
        <v>557586397</v>
      </c>
      <c r="K11" s="24">
        <f t="shared" ref="K11:L11" si="2">SUM(K9:K10)</f>
        <v>561606210.20000005</v>
      </c>
      <c r="L11" s="24">
        <f t="shared" si="2"/>
        <v>537385347</v>
      </c>
      <c r="M11" s="24">
        <f t="shared" si="1"/>
        <v>546494548</v>
      </c>
      <c r="N11" s="24">
        <f t="shared" ref="N11:O11" si="3">SUM(N9:N10)</f>
        <v>535579387.35241657</v>
      </c>
      <c r="O11" s="24">
        <f t="shared" si="3"/>
        <v>497211746</v>
      </c>
      <c r="P11" s="24">
        <f t="shared" si="0"/>
        <v>6612578910.4224167</v>
      </c>
    </row>
    <row r="12" spans="1:18" ht="15" customHeight="1" x14ac:dyDescent="0.45">
      <c r="C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8" ht="15" customHeight="1" x14ac:dyDescent="0.45">
      <c r="C13" s="11" t="s">
        <v>22</v>
      </c>
      <c r="D13" s="12"/>
      <c r="E13" s="12"/>
      <c r="F13" s="12"/>
      <c r="G13" s="12"/>
      <c r="H13" s="12"/>
      <c r="I13" s="13"/>
      <c r="J13" s="12"/>
      <c r="K13" s="12"/>
      <c r="L13" s="12"/>
      <c r="M13" s="12"/>
      <c r="N13" s="12"/>
      <c r="O13" s="12"/>
      <c r="P13" s="12"/>
    </row>
    <row r="14" spans="1:18" ht="15" customHeight="1" x14ac:dyDescent="0.45">
      <c r="C14" s="14" t="s">
        <v>23</v>
      </c>
      <c r="P14" s="16"/>
      <c r="R14" s="26"/>
    </row>
    <row r="15" spans="1:18" ht="15" customHeight="1" x14ac:dyDescent="0.45">
      <c r="A15" s="1">
        <f>(LEFT($C15,1)&amp;MID($C15,3,1)&amp;MID($C15,5,1))*1</f>
        <v>211</v>
      </c>
      <c r="C15" s="17" t="s">
        <v>24</v>
      </c>
      <c r="D15" s="21">
        <v>145688923.69</v>
      </c>
      <c r="E15" s="21">
        <v>126298953.20000002</v>
      </c>
      <c r="F15" s="21">
        <v>110724535.99000001</v>
      </c>
      <c r="G15" s="21">
        <v>98438933.719999999</v>
      </c>
      <c r="H15" s="21">
        <v>101413426.31000002</v>
      </c>
      <c r="I15" s="21">
        <v>121967484.33999999</v>
      </c>
      <c r="J15" s="21">
        <v>113843634.35999998</v>
      </c>
      <c r="K15" s="21">
        <v>120758326.64</v>
      </c>
      <c r="L15" s="21">
        <v>109228608.48</v>
      </c>
      <c r="M15" s="21">
        <v>113393087.50999999</v>
      </c>
      <c r="N15" s="21">
        <v>127093380.11</v>
      </c>
      <c r="O15" s="21">
        <v>249161354.44999996</v>
      </c>
      <c r="P15" s="21">
        <f t="shared" ref="P15:P19" si="4">+SUM(D15:O15)</f>
        <v>1538010648.8000002</v>
      </c>
    </row>
    <row r="16" spans="1:18" ht="15" customHeight="1" x14ac:dyDescent="0.45">
      <c r="A16" s="1">
        <f>(LEFT($C16,1)&amp;MID($C16,3,1)&amp;MID($C16,5,1))*1</f>
        <v>212</v>
      </c>
      <c r="C16" s="17" t="s">
        <v>25</v>
      </c>
      <c r="D16" s="21">
        <v>15122115.470000003</v>
      </c>
      <c r="E16" s="21">
        <v>15728423.879999997</v>
      </c>
      <c r="F16" s="21">
        <v>13583538.850000001</v>
      </c>
      <c r="G16" s="21">
        <v>12309586.199999999</v>
      </c>
      <c r="H16" s="21">
        <v>12962720.98</v>
      </c>
      <c r="I16" s="21">
        <v>12108285.379999999</v>
      </c>
      <c r="J16" s="21">
        <v>9303129.8699999992</v>
      </c>
      <c r="K16" s="21">
        <v>21750712.920000002</v>
      </c>
      <c r="L16" s="21">
        <v>20611166.479999997</v>
      </c>
      <c r="M16" s="21">
        <v>14051902.989999998</v>
      </c>
      <c r="N16" s="21">
        <v>14847719.489999998</v>
      </c>
      <c r="O16" s="21">
        <v>10994380.439999998</v>
      </c>
      <c r="P16" s="21">
        <f t="shared" si="4"/>
        <v>173373682.95000002</v>
      </c>
    </row>
    <row r="17" spans="1:18" ht="15" customHeight="1" x14ac:dyDescent="0.45">
      <c r="A17" s="1">
        <f>(LEFT($C17,1)&amp;MID($C17,3,1)&amp;MID($C17,5,1))*1</f>
        <v>213</v>
      </c>
      <c r="C17" s="17" t="s">
        <v>26</v>
      </c>
      <c r="D17" s="21">
        <v>1710987.8999999997</v>
      </c>
      <c r="E17" s="21">
        <v>1603057.0499999998</v>
      </c>
      <c r="F17" s="21">
        <v>1603057.0499999998</v>
      </c>
      <c r="G17" s="21">
        <v>1603057.0499999998</v>
      </c>
      <c r="H17" s="21">
        <v>1638899.0699999996</v>
      </c>
      <c r="I17" s="21">
        <v>1649438.5499999998</v>
      </c>
      <c r="J17" s="21">
        <v>1649438.5499999998</v>
      </c>
      <c r="K17" s="21">
        <v>1649438.5499999998</v>
      </c>
      <c r="L17" s="21">
        <v>1797943.8199999998</v>
      </c>
      <c r="M17" s="21">
        <v>1649438.5499999998</v>
      </c>
      <c r="N17" s="21">
        <v>1658600.5499999998</v>
      </c>
      <c r="O17" s="21">
        <v>1658600.5499999998</v>
      </c>
      <c r="P17" s="21">
        <f t="shared" si="4"/>
        <v>19871957.240000002</v>
      </c>
      <c r="Q17" s="27"/>
    </row>
    <row r="18" spans="1:18" ht="15" customHeight="1" x14ac:dyDescent="0.45">
      <c r="A18" s="1">
        <f>(LEFT($C18,1)&amp;MID($C18,3,1)&amp;MID($C18,5,1))*1</f>
        <v>214</v>
      </c>
      <c r="C18" s="17" t="s">
        <v>27</v>
      </c>
      <c r="D18" s="21">
        <v>528051.32999999996</v>
      </c>
      <c r="E18" s="21">
        <v>1206832.1200000001</v>
      </c>
      <c r="F18" s="21">
        <v>1875293.9300000002</v>
      </c>
      <c r="G18" s="21">
        <v>1145752.3800000001</v>
      </c>
      <c r="H18" s="21">
        <v>8283153.0499999998</v>
      </c>
      <c r="I18" s="21">
        <v>1942862.29</v>
      </c>
      <c r="J18" s="21">
        <v>3455629.1199999996</v>
      </c>
      <c r="K18" s="21">
        <v>3335940.24</v>
      </c>
      <c r="L18" s="21">
        <v>1427933.25</v>
      </c>
      <c r="M18" s="21">
        <v>95097545.550000012</v>
      </c>
      <c r="N18" s="21">
        <v>2848076.23</v>
      </c>
      <c r="O18" s="21">
        <v>179500618.78999999</v>
      </c>
      <c r="P18" s="21">
        <f t="shared" si="4"/>
        <v>300647688.28000003</v>
      </c>
    </row>
    <row r="19" spans="1:18" ht="15" customHeight="1" x14ac:dyDescent="0.45">
      <c r="A19" s="1">
        <f>(LEFT($C19,1)&amp;MID($C19,3,1)&amp;MID($C19,5,1))*1</f>
        <v>215</v>
      </c>
      <c r="C19" s="17" t="s">
        <v>28</v>
      </c>
      <c r="D19" s="21">
        <v>11301375.429999998</v>
      </c>
      <c r="E19" s="21">
        <v>12410141.43</v>
      </c>
      <c r="F19" s="21">
        <v>11883706.359999998</v>
      </c>
      <c r="G19" s="21">
        <v>12559329.109999999</v>
      </c>
      <c r="H19" s="21">
        <v>12751691.769999998</v>
      </c>
      <c r="I19" s="21">
        <v>12997016.439999999</v>
      </c>
      <c r="J19" s="21">
        <v>12843160.98</v>
      </c>
      <c r="K19" s="21">
        <v>12862673.960000001</v>
      </c>
      <c r="L19" s="21">
        <v>13173952.190000001</v>
      </c>
      <c r="M19" s="21">
        <v>13308662.859999999</v>
      </c>
      <c r="N19" s="21">
        <v>13425361.199999999</v>
      </c>
      <c r="O19" s="21">
        <v>13582649.919999998</v>
      </c>
      <c r="P19" s="21">
        <f t="shared" si="4"/>
        <v>153099721.64999998</v>
      </c>
    </row>
    <row r="20" spans="1:18" ht="15" customHeight="1" x14ac:dyDescent="0.45">
      <c r="C20" s="14" t="s">
        <v>29</v>
      </c>
      <c r="D20" s="21"/>
      <c r="E20" s="21"/>
      <c r="F20" s="21"/>
      <c r="I20" s="1"/>
      <c r="P20" s="16"/>
      <c r="R20" s="26"/>
    </row>
    <row r="21" spans="1:18" ht="15" customHeight="1" x14ac:dyDescent="0.45">
      <c r="A21" s="1">
        <f t="shared" ref="A21:A29" si="5">(LEFT($C21,1)&amp;MID($C21,3,1)&amp;MID($C21,5,1))*1</f>
        <v>221</v>
      </c>
      <c r="C21" s="17" t="s">
        <v>30</v>
      </c>
      <c r="D21" s="21">
        <v>1167894.9500000002</v>
      </c>
      <c r="E21" s="21">
        <v>3312287.74</v>
      </c>
      <c r="F21" s="21">
        <v>5569715.3199999994</v>
      </c>
      <c r="G21" s="21">
        <v>1156090.53</v>
      </c>
      <c r="H21" s="21">
        <v>4607061.28</v>
      </c>
      <c r="I21" s="21">
        <v>2863714.8200000003</v>
      </c>
      <c r="J21" s="21">
        <v>2927595.8</v>
      </c>
      <c r="K21" s="21">
        <v>4399915.59</v>
      </c>
      <c r="L21" s="21">
        <v>3841854.02</v>
      </c>
      <c r="M21" s="21">
        <v>2718688.91</v>
      </c>
      <c r="N21" s="21">
        <v>4601066.5599999996</v>
      </c>
      <c r="O21" s="21">
        <v>5905857.4699999997</v>
      </c>
      <c r="P21" s="21">
        <f t="shared" ref="P21:P29" si="6">+SUM(D21:O21)</f>
        <v>43071742.990000002</v>
      </c>
    </row>
    <row r="22" spans="1:18" ht="15" customHeight="1" x14ac:dyDescent="0.45">
      <c r="A22" s="1">
        <f t="shared" si="5"/>
        <v>222</v>
      </c>
      <c r="C22" s="17" t="s">
        <v>31</v>
      </c>
      <c r="D22" s="21">
        <v>666023.18999999994</v>
      </c>
      <c r="E22" s="21">
        <v>139459.5</v>
      </c>
      <c r="F22" s="21">
        <v>5834125</v>
      </c>
      <c r="G22" s="21">
        <v>7825378.6000000006</v>
      </c>
      <c r="H22" s="21">
        <v>9122734.8000000007</v>
      </c>
      <c r="I22" s="21">
        <v>6132462.7999999998</v>
      </c>
      <c r="J22" s="21">
        <v>6710396.79</v>
      </c>
      <c r="K22" s="21">
        <v>6879842.2599999998</v>
      </c>
      <c r="L22" s="21">
        <v>6723896.0200000005</v>
      </c>
      <c r="M22" s="21">
        <v>6236805</v>
      </c>
      <c r="N22" s="21">
        <v>7013564.5899999999</v>
      </c>
      <c r="O22" s="21">
        <v>6203573</v>
      </c>
      <c r="P22" s="21">
        <f t="shared" si="6"/>
        <v>69488261.549999997</v>
      </c>
    </row>
    <row r="23" spans="1:18" ht="15" customHeight="1" x14ac:dyDescent="0.45">
      <c r="A23" s="1">
        <f t="shared" si="5"/>
        <v>223</v>
      </c>
      <c r="C23" s="17" t="s">
        <v>32</v>
      </c>
      <c r="D23" s="21">
        <v>4806262.25</v>
      </c>
      <c r="E23" s="21">
        <v>1381876.4</v>
      </c>
      <c r="F23" s="21">
        <v>6101807.8799999999</v>
      </c>
      <c r="G23" s="21">
        <v>2384560.4900000002</v>
      </c>
      <c r="H23" s="21">
        <v>1951535.7500000002</v>
      </c>
      <c r="I23" s="21">
        <v>1441246.67</v>
      </c>
      <c r="J23" s="21">
        <v>4073143.1100000008</v>
      </c>
      <c r="K23" s="21">
        <v>2150358.46</v>
      </c>
      <c r="L23" s="21">
        <v>3015638.89</v>
      </c>
      <c r="M23" s="21">
        <v>1727637.31</v>
      </c>
      <c r="N23" s="21">
        <v>1011777.33</v>
      </c>
      <c r="O23" s="21">
        <v>606491.33000000007</v>
      </c>
      <c r="P23" s="21">
        <f t="shared" si="6"/>
        <v>30652335.869999997</v>
      </c>
    </row>
    <row r="24" spans="1:18" ht="15" customHeight="1" x14ac:dyDescent="0.45">
      <c r="A24" s="1">
        <f t="shared" si="5"/>
        <v>224</v>
      </c>
      <c r="C24" s="17" t="s">
        <v>33</v>
      </c>
      <c r="D24" s="21">
        <v>269368.04000000004</v>
      </c>
      <c r="E24" s="21">
        <v>800</v>
      </c>
      <c r="F24" s="21">
        <v>267586</v>
      </c>
      <c r="G24" s="21">
        <v>986725.14</v>
      </c>
      <c r="H24" s="21">
        <v>266904</v>
      </c>
      <c r="I24" s="21">
        <v>34110.67</v>
      </c>
      <c r="J24" s="21">
        <v>300586</v>
      </c>
      <c r="K24" s="21">
        <v>40150</v>
      </c>
      <c r="L24" s="21">
        <v>563409.42000000004</v>
      </c>
      <c r="M24" s="21">
        <v>243784.09</v>
      </c>
      <c r="N24" s="21">
        <v>253733</v>
      </c>
      <c r="O24" s="21">
        <v>94520.95</v>
      </c>
      <c r="P24" s="21">
        <f t="shared" si="6"/>
        <v>3321677.31</v>
      </c>
    </row>
    <row r="25" spans="1:18" ht="15" customHeight="1" x14ac:dyDescent="0.45">
      <c r="A25" s="1">
        <f t="shared" si="5"/>
        <v>225</v>
      </c>
      <c r="C25" s="17" t="s">
        <v>34</v>
      </c>
      <c r="D25" s="21">
        <v>1141700</v>
      </c>
      <c r="E25" s="21">
        <v>736920</v>
      </c>
      <c r="F25" s="21">
        <v>2231874.4699999997</v>
      </c>
      <c r="G25" s="21">
        <v>2444635.5099999998</v>
      </c>
      <c r="H25" s="21">
        <v>1464297.07</v>
      </c>
      <c r="I25" s="21">
        <v>2518434.9</v>
      </c>
      <c r="J25" s="21">
        <v>3982785.96</v>
      </c>
      <c r="K25" s="21">
        <v>3259604.45</v>
      </c>
      <c r="L25" s="21">
        <v>2933957.42</v>
      </c>
      <c r="M25" s="21">
        <v>4014823.3</v>
      </c>
      <c r="N25" s="21">
        <v>5898013.3600000003</v>
      </c>
      <c r="O25" s="21">
        <v>5862725.79</v>
      </c>
      <c r="P25" s="21">
        <f t="shared" si="6"/>
        <v>36489772.230000004</v>
      </c>
    </row>
    <row r="26" spans="1:18" ht="15" customHeight="1" x14ac:dyDescent="0.45">
      <c r="A26" s="1">
        <f t="shared" si="5"/>
        <v>226</v>
      </c>
      <c r="C26" s="17" t="s">
        <v>35</v>
      </c>
      <c r="D26" s="21">
        <v>4828432.5499999989</v>
      </c>
      <c r="E26" s="21">
        <v>5089175.8299999991</v>
      </c>
      <c r="F26" s="21">
        <v>30906288.919999998</v>
      </c>
      <c r="G26" s="21">
        <v>9280882.8400000017</v>
      </c>
      <c r="H26" s="21">
        <v>6149398.6300000008</v>
      </c>
      <c r="I26" s="21">
        <v>6813976.4099999992</v>
      </c>
      <c r="J26" s="21">
        <v>5112672.6100000003</v>
      </c>
      <c r="K26" s="21">
        <v>5673793.5499999989</v>
      </c>
      <c r="L26" s="21">
        <v>5524762.7700000005</v>
      </c>
      <c r="M26" s="21">
        <v>5045605.6599999992</v>
      </c>
      <c r="N26" s="21">
        <v>6138353.0499999989</v>
      </c>
      <c r="O26" s="21">
        <v>15188733.869999997</v>
      </c>
      <c r="P26" s="21">
        <f t="shared" si="6"/>
        <v>105752076.69</v>
      </c>
    </row>
    <row r="27" spans="1:18" ht="15" customHeight="1" x14ac:dyDescent="0.45">
      <c r="A27" s="1">
        <f t="shared" si="5"/>
        <v>227</v>
      </c>
      <c r="C27" s="17" t="s">
        <v>36</v>
      </c>
      <c r="D27" s="21">
        <v>601443.26</v>
      </c>
      <c r="E27" s="21">
        <v>1531254.6800000002</v>
      </c>
      <c r="F27" s="21">
        <v>423903.22000000003</v>
      </c>
      <c r="G27" s="21">
        <v>4120261</v>
      </c>
      <c r="H27" s="21">
        <v>957944.28000000014</v>
      </c>
      <c r="I27" s="21">
        <v>3846401.1500000004</v>
      </c>
      <c r="J27" s="21">
        <v>9963605.5199999996</v>
      </c>
      <c r="K27" s="21">
        <v>2199895.1799999997</v>
      </c>
      <c r="L27" s="21">
        <v>3019389.75</v>
      </c>
      <c r="M27" s="21">
        <v>3153509.2699999996</v>
      </c>
      <c r="N27" s="21">
        <v>1288648.6400000001</v>
      </c>
      <c r="O27" s="21">
        <v>9988147.8100000005</v>
      </c>
      <c r="P27" s="21">
        <f t="shared" si="6"/>
        <v>41094403.759999998</v>
      </c>
    </row>
    <row r="28" spans="1:18" ht="15" customHeight="1" x14ac:dyDescent="0.45">
      <c r="A28" s="1">
        <f t="shared" si="5"/>
        <v>228</v>
      </c>
      <c r="C28" s="17" t="s">
        <v>37</v>
      </c>
      <c r="D28" s="21">
        <v>12059887.220000001</v>
      </c>
      <c r="E28" s="21">
        <v>14822155.489999998</v>
      </c>
      <c r="F28" s="21">
        <v>16838252.290000003</v>
      </c>
      <c r="G28" s="21">
        <v>13047035.609999999</v>
      </c>
      <c r="H28" s="21">
        <v>27123141.91</v>
      </c>
      <c r="I28" s="21">
        <v>22674239.489999998</v>
      </c>
      <c r="J28" s="21">
        <v>8171180.4299999997</v>
      </c>
      <c r="K28" s="21">
        <v>27137319.189998321</v>
      </c>
      <c r="L28" s="21">
        <v>20594901.93</v>
      </c>
      <c r="M28" s="21">
        <v>58568263.149999999</v>
      </c>
      <c r="N28" s="21">
        <v>31518073.12000107</v>
      </c>
      <c r="O28" s="21">
        <v>89829814.080000773</v>
      </c>
      <c r="P28" s="21">
        <f t="shared" si="6"/>
        <v>342384263.91000021</v>
      </c>
    </row>
    <row r="29" spans="1:18" ht="15" customHeight="1" x14ac:dyDescent="0.45">
      <c r="A29" s="1">
        <f t="shared" si="5"/>
        <v>229</v>
      </c>
      <c r="C29" s="17" t="s">
        <v>38</v>
      </c>
      <c r="D29" s="21">
        <v>765000</v>
      </c>
      <c r="E29" s="21">
        <v>0</v>
      </c>
      <c r="F29" s="21">
        <v>176541</v>
      </c>
      <c r="G29" s="21">
        <v>250675</v>
      </c>
      <c r="H29" s="21">
        <v>730530</v>
      </c>
      <c r="I29" s="21">
        <v>170000</v>
      </c>
      <c r="J29" s="21">
        <v>245336</v>
      </c>
      <c r="K29" s="21">
        <v>205158.04</v>
      </c>
      <c r="L29" s="21">
        <v>359549.66</v>
      </c>
      <c r="M29" s="21">
        <v>73110.25</v>
      </c>
      <c r="N29" s="21">
        <v>546740.06000000006</v>
      </c>
      <c r="O29" s="21">
        <v>1144181.8199999998</v>
      </c>
      <c r="P29" s="21">
        <f t="shared" si="6"/>
        <v>4666821.83</v>
      </c>
    </row>
    <row r="30" spans="1:18" ht="15" customHeight="1" x14ac:dyDescent="0.45">
      <c r="C30" s="14" t="s">
        <v>39</v>
      </c>
      <c r="D30" s="21"/>
      <c r="E30" s="21"/>
      <c r="F30" s="21"/>
      <c r="I30" s="1"/>
      <c r="P30" s="16"/>
      <c r="R30" s="26"/>
    </row>
    <row r="31" spans="1:18" ht="15" customHeight="1" x14ac:dyDescent="0.45">
      <c r="A31" s="1">
        <f t="shared" ref="A31:A39" si="7">(LEFT($C31,1)&amp;MID($C31,3,1)&amp;MID($C31,5,1))*1</f>
        <v>231</v>
      </c>
      <c r="C31" s="17" t="s">
        <v>40</v>
      </c>
      <c r="D31" s="21">
        <v>163017.54999999999</v>
      </c>
      <c r="E31" s="21">
        <v>2409840.3899999997</v>
      </c>
      <c r="F31" s="21">
        <v>105559.94999999998</v>
      </c>
      <c r="G31" s="21">
        <v>1802871.2100000002</v>
      </c>
      <c r="H31" s="21">
        <v>1446980.2699999998</v>
      </c>
      <c r="I31" s="21">
        <v>202442.44999999998</v>
      </c>
      <c r="J31" s="21">
        <v>3049013.27</v>
      </c>
      <c r="K31" s="21">
        <v>713971.41999999993</v>
      </c>
      <c r="L31" s="21">
        <v>266408.24000000011</v>
      </c>
      <c r="M31" s="21">
        <v>1247271.98</v>
      </c>
      <c r="N31" s="21">
        <v>1800558.5399999998</v>
      </c>
      <c r="O31" s="21">
        <v>1387561.3800000001</v>
      </c>
      <c r="P31" s="21">
        <f t="shared" ref="P31:P48" si="8">+SUM(D31:O31)</f>
        <v>14595496.65</v>
      </c>
    </row>
    <row r="32" spans="1:18" ht="15" customHeight="1" x14ac:dyDescent="0.45">
      <c r="A32" s="1">
        <f t="shared" si="7"/>
        <v>232</v>
      </c>
      <c r="C32" s="17" t="s">
        <v>41</v>
      </c>
      <c r="D32" s="21">
        <v>0</v>
      </c>
      <c r="E32" s="21">
        <v>0</v>
      </c>
      <c r="F32" s="21">
        <v>173089.88</v>
      </c>
      <c r="G32" s="21">
        <v>1525.4</v>
      </c>
      <c r="H32" s="21">
        <v>2288.1</v>
      </c>
      <c r="I32" s="21">
        <v>114450</v>
      </c>
      <c r="J32" s="21">
        <v>0</v>
      </c>
      <c r="K32" s="21">
        <v>3.4106051316484809E-13</v>
      </c>
      <c r="L32" s="21">
        <v>245294</v>
      </c>
      <c r="M32" s="21">
        <v>40309.050000000003</v>
      </c>
      <c r="N32" s="21">
        <v>24300</v>
      </c>
      <c r="O32" s="21">
        <v>0</v>
      </c>
      <c r="P32" s="21">
        <f t="shared" si="8"/>
        <v>601256.43000000005</v>
      </c>
    </row>
    <row r="33" spans="1:18" ht="15" customHeight="1" x14ac:dyDescent="0.45">
      <c r="A33" s="1">
        <f t="shared" si="7"/>
        <v>233</v>
      </c>
      <c r="C33" s="17" t="s">
        <v>42</v>
      </c>
      <c r="D33" s="21">
        <v>210435</v>
      </c>
      <c r="E33" s="21">
        <v>249993.7</v>
      </c>
      <c r="F33" s="21">
        <v>98420.950000000012</v>
      </c>
      <c r="G33" s="21">
        <v>117150.09999999996</v>
      </c>
      <c r="H33" s="21">
        <v>192528.6</v>
      </c>
      <c r="I33" s="21">
        <v>261991.00000000006</v>
      </c>
      <c r="J33" s="21">
        <v>98838.999999999985</v>
      </c>
      <c r="K33" s="21">
        <v>16924.999999999985</v>
      </c>
      <c r="L33" s="21">
        <v>71340</v>
      </c>
      <c r="M33" s="21">
        <v>108800</v>
      </c>
      <c r="N33" s="21">
        <v>101615.35</v>
      </c>
      <c r="O33" s="21">
        <v>745139.8</v>
      </c>
      <c r="P33" s="21">
        <f t="shared" si="8"/>
        <v>2273178.5</v>
      </c>
    </row>
    <row r="34" spans="1:18" ht="15" customHeight="1" x14ac:dyDescent="0.45">
      <c r="A34" s="1">
        <f t="shared" si="7"/>
        <v>234</v>
      </c>
      <c r="C34" s="17" t="s">
        <v>43</v>
      </c>
      <c r="D34" s="21">
        <v>0</v>
      </c>
      <c r="E34" s="21">
        <v>365</v>
      </c>
      <c r="F34" s="21">
        <v>72440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21950</v>
      </c>
      <c r="N34" s="21">
        <v>0</v>
      </c>
      <c r="O34" s="21">
        <v>0</v>
      </c>
      <c r="P34" s="21">
        <f t="shared" si="8"/>
        <v>94755</v>
      </c>
    </row>
    <row r="35" spans="1:18" ht="15" customHeight="1" x14ac:dyDescent="0.45">
      <c r="A35" s="1">
        <f t="shared" si="7"/>
        <v>235</v>
      </c>
      <c r="C35" s="17" t="s">
        <v>44</v>
      </c>
      <c r="D35" s="21">
        <v>0</v>
      </c>
      <c r="E35" s="21">
        <v>33400</v>
      </c>
      <c r="F35" s="21">
        <v>118</v>
      </c>
      <c r="G35" s="21">
        <v>27120</v>
      </c>
      <c r="H35" s="21">
        <v>74271.16</v>
      </c>
      <c r="I35" s="21">
        <v>0</v>
      </c>
      <c r="J35" s="21">
        <v>0</v>
      </c>
      <c r="K35" s="21">
        <v>0</v>
      </c>
      <c r="L35" s="21">
        <v>73880</v>
      </c>
      <c r="M35" s="21">
        <v>0</v>
      </c>
      <c r="N35" s="21">
        <v>0</v>
      </c>
      <c r="O35" s="21">
        <v>73600</v>
      </c>
      <c r="P35" s="21">
        <f t="shared" si="8"/>
        <v>282389.16000000003</v>
      </c>
    </row>
    <row r="36" spans="1:18" ht="15" customHeight="1" x14ac:dyDescent="0.45">
      <c r="A36" s="1">
        <f t="shared" si="7"/>
        <v>236</v>
      </c>
      <c r="C36" s="17" t="s">
        <v>45</v>
      </c>
      <c r="D36" s="21">
        <v>0</v>
      </c>
      <c r="E36" s="21">
        <v>340</v>
      </c>
      <c r="F36" s="21">
        <v>9850.74</v>
      </c>
      <c r="G36" s="21">
        <v>558</v>
      </c>
      <c r="H36" s="21">
        <v>99887.59</v>
      </c>
      <c r="I36" s="21">
        <v>0</v>
      </c>
      <c r="J36" s="21">
        <v>17008.05</v>
      </c>
      <c r="K36" s="21">
        <v>0</v>
      </c>
      <c r="L36" s="21">
        <v>7774.3</v>
      </c>
      <c r="M36" s="21">
        <v>0</v>
      </c>
      <c r="N36" s="21">
        <v>1008</v>
      </c>
      <c r="O36" s="21">
        <v>0</v>
      </c>
      <c r="P36" s="21">
        <f t="shared" si="8"/>
        <v>136426.68</v>
      </c>
    </row>
    <row r="37" spans="1:18" ht="15" customHeight="1" x14ac:dyDescent="0.45">
      <c r="A37" s="1">
        <f t="shared" si="7"/>
        <v>237</v>
      </c>
      <c r="C37" s="17" t="s">
        <v>46</v>
      </c>
      <c r="D37" s="21">
        <v>1610</v>
      </c>
      <c r="E37" s="21">
        <v>16666.559999999998</v>
      </c>
      <c r="F37" s="21">
        <v>10773.75</v>
      </c>
      <c r="G37" s="21">
        <v>435097</v>
      </c>
      <c r="H37" s="21">
        <v>578682.96</v>
      </c>
      <c r="I37" s="21">
        <v>259899.97</v>
      </c>
      <c r="J37" s="21">
        <v>225588.01</v>
      </c>
      <c r="K37" s="21">
        <v>358952.64</v>
      </c>
      <c r="L37" s="21">
        <v>257543.67999999999</v>
      </c>
      <c r="M37" s="21">
        <v>821737.60000000009</v>
      </c>
      <c r="N37" s="21">
        <v>166181.07999999999</v>
      </c>
      <c r="O37" s="21">
        <v>329370.46999999997</v>
      </c>
      <c r="P37" s="21">
        <f t="shared" si="8"/>
        <v>3462103.7200000007</v>
      </c>
    </row>
    <row r="38" spans="1:18" ht="15" customHeight="1" x14ac:dyDescent="0.45">
      <c r="A38" s="1">
        <f t="shared" si="7"/>
        <v>238</v>
      </c>
      <c r="C38" s="17" t="s">
        <v>47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8"/>
        <v>0</v>
      </c>
    </row>
    <row r="39" spans="1:18" ht="15" customHeight="1" x14ac:dyDescent="0.45">
      <c r="A39" s="1">
        <f t="shared" si="7"/>
        <v>239</v>
      </c>
      <c r="C39" s="17" t="s">
        <v>48</v>
      </c>
      <c r="D39" s="21">
        <v>890295.74</v>
      </c>
      <c r="E39" s="21">
        <v>155663.99000000002</v>
      </c>
      <c r="F39" s="21">
        <v>360658.22</v>
      </c>
      <c r="G39" s="21">
        <v>727690.6</v>
      </c>
      <c r="H39" s="21">
        <v>1129633.3599999999</v>
      </c>
      <c r="I39" s="21">
        <v>385211.52</v>
      </c>
      <c r="J39" s="21">
        <v>1145750.3799999999</v>
      </c>
      <c r="K39" s="21">
        <v>410008.15</v>
      </c>
      <c r="L39" s="21">
        <v>691682.3</v>
      </c>
      <c r="M39" s="21">
        <v>518277.58999999991</v>
      </c>
      <c r="N39" s="21">
        <v>481519.30000000005</v>
      </c>
      <c r="O39" s="21">
        <v>309732.33999999997</v>
      </c>
      <c r="P39" s="21">
        <f t="shared" si="8"/>
        <v>7206123.4899999993</v>
      </c>
    </row>
    <row r="40" spans="1:18" ht="15" customHeight="1" x14ac:dyDescent="0.45">
      <c r="C40" s="14" t="s">
        <v>49</v>
      </c>
      <c r="D40" s="18"/>
      <c r="E40" s="18"/>
      <c r="F40" s="18"/>
      <c r="I40" s="1"/>
      <c r="P40" s="16"/>
      <c r="R40" s="26"/>
    </row>
    <row r="41" spans="1:18" ht="15" customHeight="1" x14ac:dyDescent="0.45">
      <c r="A41" s="1">
        <f t="shared" ref="A41:A48" si="9">(LEFT($C41,1)&amp;MID($C41,3,1)&amp;MID($C41,5,1))*1</f>
        <v>241</v>
      </c>
      <c r="C41" s="17" t="s">
        <v>50</v>
      </c>
      <c r="D41" s="21">
        <v>22457184.289999999</v>
      </c>
      <c r="E41" s="21">
        <v>25506167.449999999</v>
      </c>
      <c r="F41" s="21">
        <v>26005773.48</v>
      </c>
      <c r="G41" s="21">
        <v>21548613.77</v>
      </c>
      <c r="H41" s="21">
        <v>26832756.949999999</v>
      </c>
      <c r="I41" s="21">
        <v>28166599.48</v>
      </c>
      <c r="J41" s="21">
        <v>32373995.789999999</v>
      </c>
      <c r="K41" s="21">
        <v>29227165.920000002</v>
      </c>
      <c r="L41" s="21">
        <v>29872497.349999998</v>
      </c>
      <c r="M41" s="21">
        <v>40612198.859999999</v>
      </c>
      <c r="N41" s="21">
        <v>21722984.93</v>
      </c>
      <c r="O41" s="21">
        <v>77783335.640000001</v>
      </c>
      <c r="P41" s="21">
        <f t="shared" si="8"/>
        <v>382109273.90999997</v>
      </c>
    </row>
    <row r="42" spans="1:18" ht="15" customHeight="1" x14ac:dyDescent="0.45">
      <c r="A42" s="1">
        <f t="shared" si="9"/>
        <v>242</v>
      </c>
      <c r="C42" s="17" t="s">
        <v>51</v>
      </c>
      <c r="D42" s="21">
        <v>74000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74000</v>
      </c>
      <c r="K42" s="21">
        <v>0</v>
      </c>
      <c r="L42" s="21">
        <v>1000000</v>
      </c>
      <c r="M42" s="21">
        <v>0</v>
      </c>
      <c r="N42" s="21">
        <v>2000000000</v>
      </c>
      <c r="O42" s="21">
        <v>12026756</v>
      </c>
      <c r="P42" s="21">
        <f t="shared" si="8"/>
        <v>2013174756</v>
      </c>
    </row>
    <row r="43" spans="1:18" ht="15" customHeight="1" x14ac:dyDescent="0.45">
      <c r="A43" s="1">
        <f t="shared" si="9"/>
        <v>243</v>
      </c>
      <c r="C43" s="17" t="s">
        <v>52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8"/>
        <v>0</v>
      </c>
    </row>
    <row r="44" spans="1:18" ht="15" customHeight="1" x14ac:dyDescent="0.45">
      <c r="A44" s="1">
        <f t="shared" si="9"/>
        <v>244</v>
      </c>
      <c r="C44" s="17" t="s">
        <v>53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8"/>
        <v>0</v>
      </c>
    </row>
    <row r="45" spans="1:18" ht="15" customHeight="1" x14ac:dyDescent="0.45">
      <c r="A45" s="1">
        <f t="shared" si="9"/>
        <v>245</v>
      </c>
      <c r="C45" s="17" t="s">
        <v>54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8"/>
        <v>0</v>
      </c>
    </row>
    <row r="46" spans="1:18" ht="15" customHeight="1" x14ac:dyDescent="0.45">
      <c r="A46" s="1">
        <f t="shared" si="9"/>
        <v>246</v>
      </c>
      <c r="C46" s="17" t="s">
        <v>55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f t="shared" si="8"/>
        <v>0</v>
      </c>
    </row>
    <row r="47" spans="1:18" ht="15" customHeight="1" x14ac:dyDescent="0.45">
      <c r="A47" s="1">
        <f t="shared" si="9"/>
        <v>247</v>
      </c>
      <c r="C47" s="17" t="s">
        <v>56</v>
      </c>
      <c r="D47" s="21">
        <v>0.01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7136691.3600000003</v>
      </c>
      <c r="P47" s="21">
        <f t="shared" si="8"/>
        <v>7136691.3700000001</v>
      </c>
    </row>
    <row r="48" spans="1:18" ht="15" customHeight="1" x14ac:dyDescent="0.45">
      <c r="A48" s="1">
        <f t="shared" si="9"/>
        <v>249</v>
      </c>
      <c r="C48" s="17" t="s">
        <v>57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f t="shared" si="8"/>
        <v>0</v>
      </c>
    </row>
    <row r="49" spans="1:18" ht="15" customHeight="1" x14ac:dyDescent="0.45">
      <c r="C49" s="14" t="s">
        <v>58</v>
      </c>
      <c r="D49" s="18"/>
      <c r="E49" s="18"/>
      <c r="F49" s="18"/>
      <c r="I49" s="1"/>
      <c r="P49" s="21"/>
      <c r="R49" s="26"/>
    </row>
    <row r="50" spans="1:18" ht="15" customHeight="1" x14ac:dyDescent="0.45">
      <c r="A50" s="1">
        <f t="shared" ref="A50:A55" si="10">(LEFT($C50,1)&amp;MID($C50,3,1)&amp;MID($C50,5,1))*1</f>
        <v>251</v>
      </c>
      <c r="C50" s="17" t="s">
        <v>59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ref="P50:P55" si="11">+SUM(D50:O50)</f>
        <v>0</v>
      </c>
    </row>
    <row r="51" spans="1:18" ht="15" customHeight="1" x14ac:dyDescent="0.45">
      <c r="A51" s="1">
        <f t="shared" si="10"/>
        <v>252</v>
      </c>
      <c r="C51" s="17" t="s">
        <v>60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11"/>
        <v>0</v>
      </c>
    </row>
    <row r="52" spans="1:18" ht="15" customHeight="1" x14ac:dyDescent="0.45">
      <c r="A52" s="1">
        <f t="shared" si="10"/>
        <v>253</v>
      </c>
      <c r="C52" s="17" t="s">
        <v>61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f t="shared" si="11"/>
        <v>0</v>
      </c>
    </row>
    <row r="53" spans="1:18" ht="15" customHeight="1" x14ac:dyDescent="0.45">
      <c r="A53" s="1">
        <f t="shared" si="10"/>
        <v>254</v>
      </c>
      <c r="C53" s="17" t="s">
        <v>62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11"/>
        <v>0</v>
      </c>
    </row>
    <row r="54" spans="1:18" ht="15" customHeight="1" x14ac:dyDescent="0.45">
      <c r="A54" s="1">
        <f t="shared" si="10"/>
        <v>256</v>
      </c>
      <c r="C54" s="17" t="s">
        <v>63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f t="shared" si="11"/>
        <v>0</v>
      </c>
    </row>
    <row r="55" spans="1:18" ht="15" customHeight="1" x14ac:dyDescent="0.45">
      <c r="A55" s="1">
        <f t="shared" si="10"/>
        <v>259</v>
      </c>
      <c r="C55" s="17" t="s">
        <v>64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f t="shared" si="11"/>
        <v>0</v>
      </c>
    </row>
    <row r="56" spans="1:18" ht="15" customHeight="1" x14ac:dyDescent="0.45">
      <c r="C56" s="14" t="s">
        <v>65</v>
      </c>
      <c r="D56" s="18"/>
      <c r="E56" s="18"/>
      <c r="F56" s="18"/>
      <c r="I56" s="1"/>
      <c r="P56" s="16"/>
      <c r="R56" s="26"/>
    </row>
    <row r="57" spans="1:18" ht="15" customHeight="1" x14ac:dyDescent="0.45">
      <c r="A57" s="1">
        <f t="shared" ref="A57:A65" si="12">(LEFT($C57,1)&amp;MID($C57,3,1)&amp;MID($C57,5,1))*1</f>
        <v>261</v>
      </c>
      <c r="C57" s="17" t="s">
        <v>66</v>
      </c>
      <c r="D57" s="21">
        <v>0</v>
      </c>
      <c r="E57" s="21">
        <v>491231.55</v>
      </c>
      <c r="F57" s="21">
        <v>311163.14</v>
      </c>
      <c r="G57" s="21">
        <v>123905.35</v>
      </c>
      <c r="H57" s="21">
        <v>391223.5</v>
      </c>
      <c r="I57" s="21">
        <v>423475.95999999996</v>
      </c>
      <c r="J57" s="21">
        <v>6947377.7400000002</v>
      </c>
      <c r="K57" s="21">
        <v>27084.999999999971</v>
      </c>
      <c r="L57" s="21">
        <v>1750949.56</v>
      </c>
      <c r="M57" s="21">
        <v>566747.66999999981</v>
      </c>
      <c r="N57" s="21">
        <v>1286282.97</v>
      </c>
      <c r="O57" s="21">
        <v>101796.6</v>
      </c>
      <c r="P57" s="21">
        <f t="shared" ref="P57:P70" si="13">+SUM(D57:O57)</f>
        <v>12421239.040000001</v>
      </c>
    </row>
    <row r="58" spans="1:18" ht="15" customHeight="1" x14ac:dyDescent="0.45">
      <c r="A58" s="1">
        <f t="shared" si="12"/>
        <v>262</v>
      </c>
      <c r="C58" s="17" t="s">
        <v>67</v>
      </c>
      <c r="D58" s="21">
        <v>0</v>
      </c>
      <c r="E58" s="21">
        <v>0</v>
      </c>
      <c r="F58" s="21">
        <v>0</v>
      </c>
      <c r="G58" s="21">
        <v>75000</v>
      </c>
      <c r="H58" s="21">
        <v>0</v>
      </c>
      <c r="I58" s="21">
        <v>0</v>
      </c>
      <c r="J58" s="21">
        <v>0</v>
      </c>
      <c r="K58" s="21">
        <v>72915</v>
      </c>
      <c r="L58" s="21">
        <v>0</v>
      </c>
      <c r="M58" s="21">
        <v>140169.48000000001</v>
      </c>
      <c r="N58" s="21">
        <v>32000.000000000073</v>
      </c>
      <c r="O58" s="21">
        <v>142109.65999999992</v>
      </c>
      <c r="P58" s="21">
        <f t="shared" si="13"/>
        <v>462194.13999999996</v>
      </c>
    </row>
    <row r="59" spans="1:18" ht="15" customHeight="1" x14ac:dyDescent="0.45">
      <c r="A59" s="1">
        <f t="shared" si="12"/>
        <v>263</v>
      </c>
      <c r="C59" s="17" t="s">
        <v>68</v>
      </c>
      <c r="D59" s="21">
        <v>0</v>
      </c>
      <c r="E59" s="21">
        <v>0</v>
      </c>
      <c r="F59" s="21">
        <v>28500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13"/>
        <v>28500</v>
      </c>
    </row>
    <row r="60" spans="1:18" ht="15" customHeight="1" x14ac:dyDescent="0.45">
      <c r="A60" s="1">
        <f t="shared" si="12"/>
        <v>264</v>
      </c>
      <c r="C60" s="17" t="s">
        <v>69</v>
      </c>
      <c r="D60" s="21">
        <v>0</v>
      </c>
      <c r="E60" s="21">
        <v>0</v>
      </c>
      <c r="F60" s="21">
        <v>75257.58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f t="shared" si="13"/>
        <v>75257.58</v>
      </c>
    </row>
    <row r="61" spans="1:18" ht="15" customHeight="1" x14ac:dyDescent="0.45">
      <c r="A61" s="1">
        <f t="shared" si="12"/>
        <v>265</v>
      </c>
      <c r="C61" s="17" t="s">
        <v>70</v>
      </c>
      <c r="D61" s="21">
        <v>229284.33000000002</v>
      </c>
      <c r="E61" s="21">
        <v>754321.04</v>
      </c>
      <c r="F61" s="21">
        <v>139267.82</v>
      </c>
      <c r="G61" s="21">
        <v>133390</v>
      </c>
      <c r="H61" s="21">
        <v>21839.869999999995</v>
      </c>
      <c r="I61" s="21">
        <v>3574377.9500000011</v>
      </c>
      <c r="J61" s="21">
        <v>7740835.6699999999</v>
      </c>
      <c r="K61" s="21">
        <v>0</v>
      </c>
      <c r="L61" s="21">
        <v>9783152.4100000001</v>
      </c>
      <c r="M61" s="21">
        <v>0</v>
      </c>
      <c r="N61" s="21">
        <v>6307199.5</v>
      </c>
      <c r="O61" s="21">
        <v>62083.019999999553</v>
      </c>
      <c r="P61" s="21">
        <f t="shared" si="13"/>
        <v>28745751.610000003</v>
      </c>
    </row>
    <row r="62" spans="1:18" ht="15" customHeight="1" x14ac:dyDescent="0.45">
      <c r="A62" s="1">
        <f t="shared" si="12"/>
        <v>266</v>
      </c>
      <c r="C62" s="17" t="s">
        <v>71</v>
      </c>
      <c r="D62" s="21">
        <v>312558.40000000002</v>
      </c>
      <c r="E62" s="21">
        <v>0</v>
      </c>
      <c r="F62" s="21">
        <v>0</v>
      </c>
      <c r="G62" s="21">
        <v>176.4</v>
      </c>
      <c r="H62" s="21">
        <v>82803.600000000006</v>
      </c>
      <c r="I62" s="21">
        <v>0</v>
      </c>
      <c r="J62" s="21">
        <v>4417656</v>
      </c>
      <c r="K62" s="21">
        <v>0</v>
      </c>
      <c r="L62" s="21">
        <v>0</v>
      </c>
      <c r="M62" s="21">
        <v>0</v>
      </c>
      <c r="N62" s="21">
        <v>770131.82</v>
      </c>
      <c r="O62" s="21">
        <v>7163686.5199999996</v>
      </c>
      <c r="P62" s="21">
        <f t="shared" si="13"/>
        <v>12747012.74</v>
      </c>
    </row>
    <row r="63" spans="1:18" ht="15" customHeight="1" x14ac:dyDescent="0.45">
      <c r="A63" s="1">
        <f t="shared" si="12"/>
        <v>267</v>
      </c>
      <c r="C63" s="17" t="s">
        <v>72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f t="shared" si="13"/>
        <v>0</v>
      </c>
    </row>
    <row r="64" spans="1:18" ht="15" customHeight="1" x14ac:dyDescent="0.45">
      <c r="A64" s="1">
        <f t="shared" si="12"/>
        <v>268</v>
      </c>
      <c r="C64" s="17" t="s">
        <v>73</v>
      </c>
      <c r="D64" s="21">
        <v>3544089.1199999996</v>
      </c>
      <c r="E64" s="21">
        <v>3446082.93</v>
      </c>
      <c r="F64" s="21">
        <v>7571607.0300000003</v>
      </c>
      <c r="G64" s="21">
        <v>1614856.15</v>
      </c>
      <c r="H64" s="21">
        <v>45612271.059999987</v>
      </c>
      <c r="I64" s="21">
        <v>7385627.2999755861</v>
      </c>
      <c r="J64" s="21">
        <v>14413852.449999999</v>
      </c>
      <c r="K64" s="21">
        <v>9741613.4799999986</v>
      </c>
      <c r="L64" s="21">
        <v>37935096.640000001</v>
      </c>
      <c r="M64" s="21">
        <v>13020771.389999999</v>
      </c>
      <c r="N64" s="21">
        <v>13736162.669999998</v>
      </c>
      <c r="O64" s="21">
        <v>17491286.719980471</v>
      </c>
      <c r="P64" s="21">
        <f t="shared" si="13"/>
        <v>175513316.93995604</v>
      </c>
    </row>
    <row r="65" spans="1:18" ht="15" customHeight="1" x14ac:dyDescent="0.45">
      <c r="A65" s="1">
        <f t="shared" si="12"/>
        <v>269</v>
      </c>
      <c r="C65" s="17" t="s">
        <v>74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f t="shared" si="13"/>
        <v>0</v>
      </c>
    </row>
    <row r="66" spans="1:18" ht="15" customHeight="1" x14ac:dyDescent="0.45">
      <c r="C66" s="14" t="s">
        <v>75</v>
      </c>
      <c r="D66" s="18"/>
      <c r="E66" s="18"/>
      <c r="F66" s="18"/>
      <c r="I66" s="1"/>
      <c r="P66" s="16"/>
      <c r="R66" s="26"/>
    </row>
    <row r="67" spans="1:18" ht="15" customHeight="1" x14ac:dyDescent="0.45">
      <c r="A67" s="1">
        <f>(LEFT($C67,1)&amp;MID($C67,3,1)&amp;MID($C67,5,1))*1</f>
        <v>271</v>
      </c>
      <c r="C67" s="17" t="s">
        <v>76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2383944.67</v>
      </c>
      <c r="K67" s="21">
        <v>2196968.46</v>
      </c>
      <c r="L67" s="21">
        <v>9639746.2799999993</v>
      </c>
      <c r="M67" s="21">
        <v>13306097.17</v>
      </c>
      <c r="N67" s="21">
        <v>15332393.819999998</v>
      </c>
      <c r="O67" s="21">
        <v>35678145.189999998</v>
      </c>
      <c r="P67" s="21">
        <f t="shared" si="13"/>
        <v>78537295.590000004</v>
      </c>
    </row>
    <row r="68" spans="1:18" ht="15" customHeight="1" x14ac:dyDescent="0.45">
      <c r="A68" s="1">
        <f>(LEFT($C68,1)&amp;MID($C68,3,1)&amp;MID($C68,5,1))*1</f>
        <v>272</v>
      </c>
      <c r="C68" s="17" t="s">
        <v>77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 t="shared" si="13"/>
        <v>0</v>
      </c>
    </row>
    <row r="69" spans="1:18" ht="15" customHeight="1" x14ac:dyDescent="0.45">
      <c r="A69" s="1">
        <f>(LEFT($C69,1)&amp;MID($C69,3,1)&amp;MID($C69,5,1))*1</f>
        <v>273</v>
      </c>
      <c r="C69" s="17" t="s">
        <v>78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f t="shared" si="13"/>
        <v>0</v>
      </c>
    </row>
    <row r="70" spans="1:18" ht="15" customHeight="1" x14ac:dyDescent="0.45">
      <c r="A70" s="1">
        <f>(LEFT($C70,1)&amp;MID($C70,3,1)&amp;MID($C70,5,1))*1</f>
        <v>274</v>
      </c>
      <c r="C70" s="17" t="s">
        <v>79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f t="shared" si="13"/>
        <v>0</v>
      </c>
    </row>
    <row r="71" spans="1:18" ht="15" customHeight="1" x14ac:dyDescent="0.45">
      <c r="C71" s="14" t="s">
        <v>80</v>
      </c>
      <c r="D71" s="18"/>
      <c r="E71" s="18"/>
      <c r="F71" s="18"/>
      <c r="I71" s="1"/>
      <c r="P71" s="21"/>
    </row>
    <row r="72" spans="1:18" ht="15" customHeight="1" x14ac:dyDescent="0.45">
      <c r="A72" s="1">
        <f>(LEFT($C72,1)&amp;MID($C72,3,1)&amp;MID($C72,5,1))*1</f>
        <v>281</v>
      </c>
      <c r="C72" s="17" t="s">
        <v>81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f t="shared" ref="P72:P73" si="14">+SUM(D72:O72)</f>
        <v>0</v>
      </c>
    </row>
    <row r="73" spans="1:18" ht="15" customHeight="1" x14ac:dyDescent="0.45">
      <c r="A73" s="1">
        <f>(LEFT($C73,1)&amp;MID($C73,3,1)&amp;MID($C73,5,1))*1</f>
        <v>282</v>
      </c>
      <c r="C73" s="17" t="s">
        <v>82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f t="shared" si="14"/>
        <v>0</v>
      </c>
    </row>
    <row r="74" spans="1:18" ht="15" customHeight="1" x14ac:dyDescent="0.45">
      <c r="C74" s="14" t="s">
        <v>83</v>
      </c>
      <c r="D74" s="18"/>
      <c r="E74" s="18"/>
      <c r="F74" s="18"/>
      <c r="I74" s="1"/>
      <c r="P74" s="21"/>
    </row>
    <row r="75" spans="1:18" ht="15" customHeight="1" x14ac:dyDescent="0.45">
      <c r="A75" s="1">
        <f>(LEFT($C75,1)&amp;MID($C75,3,1)&amp;MID($C75,5,1))*1</f>
        <v>291</v>
      </c>
      <c r="C75" s="17" t="s">
        <v>84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f t="shared" ref="P75:P77" si="15">+SUM(D75:O75)</f>
        <v>0</v>
      </c>
    </row>
    <row r="76" spans="1:18" ht="15" customHeight="1" x14ac:dyDescent="0.45">
      <c r="A76" s="1">
        <f>(LEFT($C76,1)&amp;MID($C76,3,1)&amp;MID($C76,5,1))*1</f>
        <v>292</v>
      </c>
      <c r="C76" s="17" t="s">
        <v>85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f t="shared" si="15"/>
        <v>0</v>
      </c>
    </row>
    <row r="77" spans="1:18" ht="15" customHeight="1" x14ac:dyDescent="0.45">
      <c r="A77" s="1">
        <f>(LEFT($C77,1)&amp;MID($C77,3,1)&amp;MID($C77,5,1))*1</f>
        <v>294</v>
      </c>
      <c r="C77" s="17" t="s">
        <v>86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f t="shared" si="15"/>
        <v>0</v>
      </c>
    </row>
    <row r="78" spans="1:18" ht="15" customHeight="1" x14ac:dyDescent="0.45">
      <c r="C78" s="11" t="s">
        <v>87</v>
      </c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3"/>
    </row>
    <row r="79" spans="1:18" ht="15" customHeight="1" x14ac:dyDescent="0.45">
      <c r="C79" s="14" t="s">
        <v>88</v>
      </c>
      <c r="D79" s="18"/>
      <c r="I79" s="1"/>
      <c r="P79" s="18"/>
    </row>
    <row r="80" spans="1:18" ht="15" customHeight="1" x14ac:dyDescent="0.45">
      <c r="A80" s="1">
        <f>(LEFT($C80,1)&amp;MID($C80,3,1)&amp;MID($C80,5,1))*1</f>
        <v>411</v>
      </c>
      <c r="C80" s="17" t="s">
        <v>89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f t="shared" ref="P80:P84" si="16">+SUM(D80:O80)</f>
        <v>0</v>
      </c>
    </row>
    <row r="81" spans="1:16" ht="15" customHeight="1" x14ac:dyDescent="0.45">
      <c r="A81" s="1">
        <f>(LEFT($C81,1)&amp;MID($C81,3,1)&amp;MID($C81,5,1))*1</f>
        <v>412</v>
      </c>
      <c r="C81" s="17" t="s">
        <v>90</v>
      </c>
      <c r="D81" s="21">
        <v>2046420</v>
      </c>
      <c r="E81" s="21">
        <v>1900000</v>
      </c>
      <c r="F81" s="21">
        <v>3162299</v>
      </c>
      <c r="G81" s="21">
        <v>1622441</v>
      </c>
      <c r="H81" s="21">
        <v>1582752.9999999988</v>
      </c>
      <c r="I81" s="21">
        <v>418246.00000000041</v>
      </c>
      <c r="J81" s="21">
        <v>1224999.9999999998</v>
      </c>
      <c r="K81" s="21">
        <v>3382117.0000000023</v>
      </c>
      <c r="L81" s="21">
        <v>2104999.9999999991</v>
      </c>
      <c r="M81" s="21">
        <v>1727000</v>
      </c>
      <c r="N81" s="22">
        <v>1117746.0000000007</v>
      </c>
      <c r="O81" s="22">
        <v>2572000.000000007</v>
      </c>
      <c r="P81" s="21">
        <f t="shared" si="16"/>
        <v>22861022.000000007</v>
      </c>
    </row>
    <row r="82" spans="1:16" ht="15" customHeight="1" x14ac:dyDescent="0.45">
      <c r="C82" s="14" t="s">
        <v>91</v>
      </c>
      <c r="D82" s="18"/>
      <c r="I82" s="1"/>
      <c r="P82" s="21"/>
    </row>
    <row r="83" spans="1:16" ht="15" customHeight="1" x14ac:dyDescent="0.45">
      <c r="A83" s="1">
        <f>(LEFT($C83,1)&amp;MID($C83,3,1)&amp;MID($C83,5,1))*1</f>
        <v>421</v>
      </c>
      <c r="C83" s="17" t="s">
        <v>92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f t="shared" si="16"/>
        <v>0</v>
      </c>
    </row>
    <row r="84" spans="1:16" ht="15" customHeight="1" x14ac:dyDescent="0.45">
      <c r="A84" s="1">
        <f>(LEFT($C84,1)&amp;MID($C84,3,1)&amp;MID($C84,5,1))*1</f>
        <v>422</v>
      </c>
      <c r="C84" s="17" t="s">
        <v>93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f t="shared" si="16"/>
        <v>0</v>
      </c>
    </row>
    <row r="85" spans="1:16" ht="15" customHeight="1" x14ac:dyDescent="0.45">
      <c r="C85" s="14" t="s">
        <v>94</v>
      </c>
      <c r="D85" s="18"/>
      <c r="I85" s="1"/>
      <c r="P85" s="21"/>
    </row>
    <row r="86" spans="1:16" ht="15" customHeight="1" x14ac:dyDescent="0.45">
      <c r="A86" s="1">
        <f>(LEFT($C86,1)&amp;MID($C86,3,1)&amp;MID($C86,5,1))*1</f>
        <v>435</v>
      </c>
      <c r="C86" s="17" t="s">
        <v>95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f>+SUM(D86:O86)</f>
        <v>0</v>
      </c>
    </row>
    <row r="87" spans="1:16" ht="15" customHeight="1" x14ac:dyDescent="0.45">
      <c r="C87" s="23" t="s">
        <v>96</v>
      </c>
      <c r="D87" s="24">
        <f t="shared" ref="D87:M87" si="17">SUM(D14:D81)</f>
        <v>230586359.72000003</v>
      </c>
      <c r="E87" s="24">
        <f t="shared" si="17"/>
        <v>219225409.93000007</v>
      </c>
      <c r="F87" s="24">
        <f t="shared" si="17"/>
        <v>246145005.81999993</v>
      </c>
      <c r="G87" s="24">
        <f t="shared" si="17"/>
        <v>195783298.16000003</v>
      </c>
      <c r="H87" s="24">
        <f t="shared" si="17"/>
        <v>267471358.92000002</v>
      </c>
      <c r="I87" s="24">
        <f t="shared" ref="I87" si="18">SUM(I14:I81)</f>
        <v>238351995.53997552</v>
      </c>
      <c r="J87" s="24">
        <f t="shared" si="17"/>
        <v>256695156.13000003</v>
      </c>
      <c r="K87" s="24">
        <f t="shared" ref="K87:L87" si="19">SUM(K14:K81)</f>
        <v>258450851.09999835</v>
      </c>
      <c r="L87" s="24">
        <f t="shared" si="19"/>
        <v>286517328.86000001</v>
      </c>
      <c r="M87" s="24">
        <f t="shared" si="17"/>
        <v>391414195.19000006</v>
      </c>
      <c r="N87" s="24">
        <f t="shared" ref="N87:O87" si="20">SUM(N14:N81)</f>
        <v>2281023191.2700014</v>
      </c>
      <c r="O87" s="24">
        <f t="shared" si="20"/>
        <v>752724944.96998119</v>
      </c>
      <c r="P87" s="24">
        <f>+SUM(D87:O87)</f>
        <v>5624389095.6099577</v>
      </c>
    </row>
    <row r="88" spans="1:16" ht="14.15" customHeight="1" x14ac:dyDescent="0.45">
      <c r="D88" s="21"/>
      <c r="E88" s="21"/>
      <c r="F88" s="21"/>
      <c r="G88" s="21"/>
      <c r="H88" s="21"/>
    </row>
    <row r="89" spans="1:16" ht="14.15" customHeight="1" x14ac:dyDescent="0.45">
      <c r="C89" s="1"/>
      <c r="D89" s="21"/>
      <c r="E89" s="21"/>
      <c r="F89" s="21"/>
      <c r="G89" s="21"/>
      <c r="H89" s="21"/>
    </row>
    <row r="90" spans="1:16" ht="14.15" customHeight="1" x14ac:dyDescent="0.45">
      <c r="C90" s="1"/>
      <c r="D90" s="21"/>
      <c r="E90" s="21"/>
      <c r="F90" s="21"/>
      <c r="G90" s="21"/>
      <c r="H90" s="21"/>
    </row>
    <row r="91" spans="1:16" ht="14.15" customHeight="1" x14ac:dyDescent="0.45">
      <c r="C91" s="1"/>
      <c r="D91" s="21"/>
      <c r="E91" s="21"/>
      <c r="F91" s="21"/>
      <c r="G91" s="21"/>
      <c r="H91" s="21"/>
      <c r="N91" s="18"/>
      <c r="O91" s="18"/>
    </row>
    <row r="92" spans="1:16" ht="14.15" customHeight="1" x14ac:dyDescent="0.45">
      <c r="C92" s="1"/>
      <c r="D92" s="21"/>
      <c r="E92" s="21"/>
      <c r="F92" s="21"/>
      <c r="G92" s="21"/>
      <c r="H92" s="21"/>
    </row>
    <row r="93" spans="1:16" ht="14" customHeight="1" x14ac:dyDescent="0.45">
      <c r="C93" s="1"/>
      <c r="D93" s="21"/>
      <c r="E93" s="21"/>
      <c r="F93" s="21"/>
      <c r="G93" s="21"/>
      <c r="H93" s="21"/>
    </row>
    <row r="94" spans="1:16" ht="14" customHeight="1" x14ac:dyDescent="0.45">
      <c r="C94" s="1"/>
      <c r="D94" s="21"/>
      <c r="E94" s="21"/>
      <c r="F94" s="21"/>
      <c r="G94" s="21"/>
      <c r="H94" s="21"/>
    </row>
    <row r="95" spans="1:16" ht="14" customHeight="1" x14ac:dyDescent="0.45">
      <c r="C95" s="1"/>
      <c r="D95" s="21"/>
      <c r="E95" s="21"/>
      <c r="F95" s="21"/>
      <c r="G95" s="21"/>
      <c r="H95" s="21"/>
    </row>
    <row r="96" spans="1:16" ht="14" customHeight="1" x14ac:dyDescent="0.45">
      <c r="C96" s="1"/>
      <c r="D96" s="21"/>
      <c r="E96" s="21"/>
      <c r="F96" s="21"/>
      <c r="G96" s="21"/>
      <c r="H96" s="21"/>
    </row>
    <row r="97" spans="3:14" ht="8" customHeight="1" x14ac:dyDescent="0.45">
      <c r="C97" s="1"/>
    </row>
    <row r="98" spans="3:14" ht="14" customHeight="1" x14ac:dyDescent="0.45">
      <c r="C98" s="29" t="s">
        <v>101</v>
      </c>
      <c r="J98" s="30" t="s">
        <v>97</v>
      </c>
      <c r="K98" s="31"/>
      <c r="L98" s="31"/>
      <c r="M98" s="31"/>
      <c r="N98" s="31"/>
    </row>
    <row r="99" spans="3:14" x14ac:dyDescent="0.45">
      <c r="C99" s="32" t="s">
        <v>100</v>
      </c>
      <c r="D99" s="33"/>
      <c r="K99" s="34" t="s">
        <v>98</v>
      </c>
    </row>
    <row r="100" spans="3:14" ht="14" customHeight="1" x14ac:dyDescent="0.45">
      <c r="C100" s="1"/>
      <c r="D100" s="21"/>
      <c r="E100" s="21"/>
      <c r="F100" s="21"/>
      <c r="G100" s="21"/>
      <c r="H100" s="21"/>
    </row>
    <row r="101" spans="3:14" ht="14" customHeight="1" x14ac:dyDescent="0.45">
      <c r="C101" s="1"/>
      <c r="D101" s="21"/>
      <c r="E101" s="21"/>
      <c r="F101" s="21"/>
      <c r="G101" s="21"/>
      <c r="H101" s="21"/>
    </row>
    <row r="102" spans="3:14" ht="14" customHeight="1" x14ac:dyDescent="0.45">
      <c r="C102" s="1"/>
      <c r="D102" s="21"/>
      <c r="E102" s="21"/>
      <c r="F102" s="21"/>
      <c r="G102" s="21"/>
      <c r="H102" s="21"/>
    </row>
    <row r="103" spans="3:14" ht="14" customHeight="1" x14ac:dyDescent="0.45">
      <c r="C103" s="1"/>
      <c r="D103" s="21"/>
      <c r="E103" s="21"/>
      <c r="F103" s="21"/>
      <c r="G103" s="21"/>
      <c r="H103" s="21"/>
    </row>
    <row r="104" spans="3:14" ht="14" customHeight="1" x14ac:dyDescent="0.45">
      <c r="C104" s="1"/>
      <c r="D104" s="21"/>
      <c r="E104" s="21"/>
      <c r="F104" s="21"/>
      <c r="G104" s="21"/>
      <c r="H104" s="21"/>
    </row>
    <row r="105" spans="3:14" ht="14" customHeight="1" x14ac:dyDescent="0.45">
      <c r="C105" s="1"/>
      <c r="D105" s="21"/>
      <c r="E105" s="21"/>
      <c r="F105" s="21"/>
      <c r="G105" s="21"/>
      <c r="H105" s="21"/>
    </row>
    <row r="106" spans="3:14" ht="14" customHeight="1" x14ac:dyDescent="0.45">
      <c r="C106" s="1"/>
      <c r="D106" s="21"/>
      <c r="E106" s="21"/>
      <c r="F106" s="21"/>
      <c r="G106" s="21"/>
      <c r="H106" s="21"/>
    </row>
    <row r="107" spans="3:14" ht="14.15" customHeight="1" x14ac:dyDescent="0.45">
      <c r="C107" s="1"/>
      <c r="D107" s="21"/>
      <c r="E107" s="21"/>
      <c r="F107" s="21"/>
      <c r="G107" s="21"/>
      <c r="H107" s="21"/>
    </row>
    <row r="108" spans="3:14" ht="14.15" customHeight="1" x14ac:dyDescent="0.45">
      <c r="C108" s="1"/>
      <c r="D108" s="21"/>
      <c r="E108" s="21"/>
      <c r="F108" s="21"/>
      <c r="G108" s="21"/>
      <c r="H108" s="21"/>
    </row>
    <row r="112" spans="3:14" x14ac:dyDescent="0.45">
      <c r="C112" s="1"/>
    </row>
    <row r="113" spans="3:3" x14ac:dyDescent="0.45">
      <c r="C113" s="1"/>
    </row>
    <row r="114" spans="3:3" x14ac:dyDescent="0.45">
      <c r="C114" s="1"/>
    </row>
    <row r="115" spans="3:3" x14ac:dyDescent="0.45">
      <c r="C115" s="1"/>
    </row>
    <row r="116" spans="3:3" x14ac:dyDescent="0.45">
      <c r="C116" s="35"/>
    </row>
    <row r="117" spans="3:3" x14ac:dyDescent="0.45">
      <c r="C117" s="34"/>
    </row>
  </sheetData>
  <mergeCells count="5">
    <mergeCell ref="C2:P2"/>
    <mergeCell ref="C3:P3"/>
    <mergeCell ref="C4:P4"/>
    <mergeCell ref="C5:P5"/>
    <mergeCell ref="J98:N98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Ovalle Taveras</dc:creator>
  <cp:lastModifiedBy>Patricia Ovalle Taveras</cp:lastModifiedBy>
  <cp:lastPrinted>2024-01-25T20:06:57Z</cp:lastPrinted>
  <dcterms:created xsi:type="dcterms:W3CDTF">2023-12-19T22:18:51Z</dcterms:created>
  <dcterms:modified xsi:type="dcterms:W3CDTF">2024-01-25T20:13:48Z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2023-12-19T22:19:47Z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e9554655-ccaf-4b3b-9aca-3c479448ceeb</vt:lpwstr>
  </property>
  <property fmtid="{D5CDD505-2E9C-101B-9397-08002B2CF9AE}" pid="8" name="MSIP_Label_81f5a2da-7ac4-4e60-a27b-a125ee74514f_ContentBits">
    <vt:lpwstr>0</vt:lpwstr>
  </property>
</Properties>
</file>