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6- Junio\"/>
    </mc:Choice>
  </mc:AlternateContent>
  <xr:revisionPtr revIDLastSave="0" documentId="13_ncr:1_{97FB5057-5FD2-494F-8947-EA68DDB30D75}" xr6:coauthVersionLast="47" xr6:coauthVersionMax="47" xr10:uidLastSave="{00000000-0000-0000-0000-000000000000}"/>
  <bookViews>
    <workbookView xWindow="-28920" yWindow="-120" windowWidth="29040" windowHeight="15990" xr2:uid="{87DF9F96-932F-4AA5-8C0A-F733544763A5}"/>
  </bookViews>
  <sheets>
    <sheet name="P2 Presupuesto Aprobado-Ejec " sheetId="1" r:id="rId1"/>
    <sheet name="P3 Ejecucion" sheetId="2" r:id="rId2"/>
  </sheets>
  <definedNames>
    <definedName name="Interruptor" comment="Lista para selección de encendido y apagado parametros.">#REF!</definedName>
    <definedName name="_xlnm.Print_Area" localSheetId="1">'P3 Ejecucion'!$A$1:$P$101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2" l="1"/>
  <c r="A78" i="2"/>
  <c r="A77" i="2"/>
  <c r="O75" i="2"/>
  <c r="O81" i="2" s="1"/>
  <c r="N75" i="2"/>
  <c r="N81" i="2" s="1"/>
  <c r="M75" i="2"/>
  <c r="M81" i="2" s="1"/>
  <c r="L75" i="2"/>
  <c r="L81" i="2" s="1"/>
  <c r="K75" i="2"/>
  <c r="K81" i="2" s="1"/>
  <c r="J75" i="2"/>
  <c r="J81" i="2" s="1"/>
  <c r="I75" i="2"/>
  <c r="I81" i="2" s="1"/>
  <c r="H81" i="2"/>
  <c r="G75" i="2"/>
  <c r="F75" i="2"/>
  <c r="E75" i="2"/>
  <c r="D75" i="2"/>
  <c r="P75" i="2" s="1"/>
  <c r="A75" i="2"/>
  <c r="P74" i="2"/>
  <c r="A74" i="2"/>
  <c r="A71" i="2"/>
  <c r="A70" i="2"/>
  <c r="A69" i="2"/>
  <c r="A67" i="2"/>
  <c r="A66" i="2"/>
  <c r="A64" i="2"/>
  <c r="A63" i="2"/>
  <c r="P62" i="2"/>
  <c r="A62" i="2"/>
  <c r="P61" i="2"/>
  <c r="A61" i="2"/>
  <c r="A59" i="2"/>
  <c r="A58" i="2"/>
  <c r="P57" i="2"/>
  <c r="A57" i="2"/>
  <c r="A56" i="2"/>
  <c r="A55" i="2"/>
  <c r="A54" i="2"/>
  <c r="P53" i="2"/>
  <c r="A53" i="2"/>
  <c r="A52" i="2"/>
  <c r="A51" i="2"/>
  <c r="A49" i="2"/>
  <c r="P48" i="2"/>
  <c r="A48" i="2"/>
  <c r="A47" i="2"/>
  <c r="A46" i="2"/>
  <c r="A45" i="2"/>
  <c r="P44" i="2"/>
  <c r="A44" i="2"/>
  <c r="A42" i="2"/>
  <c r="A41" i="2"/>
  <c r="A40" i="2"/>
  <c r="P39" i="2"/>
  <c r="A39" i="2"/>
  <c r="A38" i="2"/>
  <c r="A37" i="2"/>
  <c r="A36" i="2"/>
  <c r="P35" i="2"/>
  <c r="A35" i="2"/>
  <c r="A33" i="2"/>
  <c r="A32" i="2"/>
  <c r="A31" i="2"/>
  <c r="P30" i="2"/>
  <c r="A30" i="2"/>
  <c r="A29" i="2"/>
  <c r="A28" i="2"/>
  <c r="A27" i="2"/>
  <c r="P26" i="2"/>
  <c r="A26" i="2"/>
  <c r="A25" i="2"/>
  <c r="A23" i="2"/>
  <c r="A22" i="2"/>
  <c r="P21" i="2"/>
  <c r="A21" i="2"/>
  <c r="A20" i="2"/>
  <c r="A19" i="2"/>
  <c r="A18" i="2"/>
  <c r="P17" i="2"/>
  <c r="A17" i="2"/>
  <c r="A16" i="2"/>
  <c r="A15" i="2"/>
  <c r="A13" i="2"/>
  <c r="P12" i="2"/>
  <c r="A12" i="2"/>
  <c r="A11" i="2"/>
  <c r="A10" i="2"/>
  <c r="A9" i="2"/>
  <c r="Q82" i="1"/>
  <c r="P82" i="1"/>
  <c r="O82" i="1"/>
  <c r="N82" i="1"/>
  <c r="M82" i="1"/>
  <c r="L82" i="1"/>
  <c r="K82" i="1"/>
  <c r="J82" i="1"/>
  <c r="E82" i="1"/>
  <c r="D82" i="1"/>
  <c r="R81" i="1"/>
  <c r="R79" i="1"/>
  <c r="R78" i="1"/>
  <c r="R76" i="1"/>
  <c r="R75" i="1"/>
  <c r="R72" i="1"/>
  <c r="R71" i="1"/>
  <c r="R70" i="1"/>
  <c r="A68" i="1"/>
  <c r="A67" i="1"/>
  <c r="R67" i="1" s="1"/>
  <c r="R65" i="1"/>
  <c r="R64" i="1"/>
  <c r="R63" i="1"/>
  <c r="R62" i="1"/>
  <c r="R60" i="1"/>
  <c r="R59" i="1"/>
  <c r="R58" i="1"/>
  <c r="R57" i="1"/>
  <c r="R56" i="1"/>
  <c r="R55" i="1"/>
  <c r="R54" i="1"/>
  <c r="R53" i="1"/>
  <c r="R52" i="1"/>
  <c r="R50" i="1"/>
  <c r="R49" i="1"/>
  <c r="R48" i="1"/>
  <c r="R47" i="1"/>
  <c r="R46" i="1"/>
  <c r="R45" i="1"/>
  <c r="R43" i="1"/>
  <c r="R42" i="1"/>
  <c r="R41" i="1"/>
  <c r="R40" i="1"/>
  <c r="R39" i="1"/>
  <c r="R38" i="1"/>
  <c r="R37" i="1"/>
  <c r="R36" i="1"/>
  <c r="R34" i="1"/>
  <c r="R33" i="1"/>
  <c r="R32" i="1"/>
  <c r="R31" i="1"/>
  <c r="R30" i="1"/>
  <c r="R29" i="1"/>
  <c r="R28" i="1"/>
  <c r="R27" i="1"/>
  <c r="R26" i="1"/>
  <c r="R24" i="1"/>
  <c r="R23" i="1"/>
  <c r="R22" i="1"/>
  <c r="R21" i="1"/>
  <c r="R20" i="1"/>
  <c r="R19" i="1"/>
  <c r="R18" i="1"/>
  <c r="R17" i="1"/>
  <c r="R16" i="1"/>
  <c r="R14" i="1"/>
  <c r="R13" i="1"/>
  <c r="I82" i="1"/>
  <c r="R12" i="1"/>
  <c r="R11" i="1"/>
  <c r="R10" i="1"/>
  <c r="H82" i="1" l="1"/>
  <c r="F82" i="1"/>
  <c r="P42" i="2"/>
  <c r="G81" i="2"/>
  <c r="P25" i="2"/>
  <c r="P19" i="2"/>
  <c r="P37" i="2"/>
  <c r="P47" i="2"/>
  <c r="P52" i="2"/>
  <c r="P55" i="2"/>
  <c r="P56" i="2"/>
  <c r="R68" i="1"/>
  <c r="R82" i="1" s="1"/>
  <c r="F81" i="2"/>
  <c r="P22" i="2"/>
  <c r="P36" i="2"/>
  <c r="P58" i="2"/>
  <c r="P59" i="2" l="1"/>
  <c r="P41" i="2"/>
  <c r="P23" i="2"/>
  <c r="P33" i="2"/>
  <c r="P29" i="2"/>
  <c r="P20" i="2"/>
  <c r="P49" i="2"/>
  <c r="P31" i="2"/>
  <c r="P13" i="2"/>
  <c r="P51" i="2"/>
  <c r="P32" i="2"/>
  <c r="P15" i="2"/>
  <c r="P16" i="2"/>
  <c r="P11" i="2"/>
  <c r="E81" i="2"/>
  <c r="P18" i="2"/>
  <c r="P45" i="2"/>
  <c r="P27" i="2"/>
  <c r="D81" i="2"/>
  <c r="P9" i="2"/>
  <c r="P46" i="2"/>
  <c r="P28" i="2"/>
  <c r="P10" i="2"/>
  <c r="P40" i="2"/>
  <c r="P54" i="2"/>
  <c r="P63" i="2"/>
  <c r="P64" i="2"/>
  <c r="P38" i="2"/>
  <c r="G82" i="1"/>
  <c r="P81" i="2" l="1"/>
</calcChain>
</file>

<file path=xl/sharedStrings.xml><?xml version="1.0" encoding="utf-8"?>
<sst xmlns="http://schemas.openxmlformats.org/spreadsheetml/2006/main" count="197" uniqueCount="105">
  <si>
    <t>Superintendencia de Bancos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</si>
  <si>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</si>
  <si>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</si>
  <si>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</si>
  <si>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</si>
  <si>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</si>
  <si>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</si>
  <si>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</si>
  <si>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</si>
  <si>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</si>
  <si>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</si>
  <si>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</si>
  <si>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</si>
  <si>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</si>
  <si>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</si>
  <si>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</si>
  <si>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</si>
  <si>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</si>
  <si>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</si>
  <si>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</si>
  <si>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</si>
  <si>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</si>
  <si>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</si>
  <si>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</si>
  <si>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</si>
  <si>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</si>
  <si>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</si>
  <si>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</si>
  <si>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</si>
  <si>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</si>
  <si>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</si>
  <si>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</si>
  <si>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</si>
  <si>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</si>
  <si>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</si>
  <si>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</si>
  <si>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</si>
  <si>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</si>
  <si>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</si>
  <si>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</si>
  <si>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</si>
  <si>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</si>
  <si>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</si>
  <si>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</si>
  <si>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</si>
  <si>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</si>
  <si>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</si>
  <si>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</si>
  <si>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</si>
  <si>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</si>
  <si>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</si>
  <si>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</si>
  <si>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</si>
  <si>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</si>
  <si>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</si>
  <si>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</si>
  <si>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</si>
  <si>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</si>
  <si>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</si>
  <si>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</si>
  <si>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</si>
  <si>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</si>
  <si>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</si>
  <si>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</si>
  <si>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</si>
  <si>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</si>
  <si>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</si>
  <si>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</si>
  <si>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</si>
  <si>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</si>
  <si>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</si>
  <si>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</si>
  <si>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</si>
  <si>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</si>
  <si>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</si>
  <si>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</si>
  <si>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</si>
  <si>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</si>
  <si>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</si>
  <si>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</si>
  <si>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</si>
  <si>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</si>
  <si>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</si>
  <si>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</si>
  <si>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</si>
  <si>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</si>
  <si>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</si>
  <si>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</si>
  <si>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</si>
  <si>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</si>
  <si>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</si>
  <si>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</si>
  <si>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</si>
  <si>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</si>
  <si>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</si>
  <si>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</si>
  <si>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Administrativo y Financiero</t>
  </si>
  <si>
    <t>Marcos Fernández Jiménez</t>
  </si>
  <si>
    <t>Director Departamento Administrativo y Financiero</t>
  </si>
  <si>
    <t>TOTAL GASTOS Y APLICACIONES FINANCIERAS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</si>
  <si>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</si>
  <si>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 xml:space="preserve">Ejecución de Gastos y Aplicaciones Financieras </t>
  </si>
  <si>
    <t>José Alexander García De Peña</t>
  </si>
  <si>
    <t>Subdirector Planificación y Presupuesto</t>
  </si>
  <si>
    <r>
      <rPr>
        <b/>
        <sz val="11"/>
        <color theme="1"/>
        <rFont val="Calibri"/>
        <family val="2"/>
        <scheme val="minor"/>
      </rPr>
      <t>José Alexander García De Peña</t>
    </r>
    <r>
      <rPr>
        <sz val="11"/>
        <color theme="1"/>
        <rFont val="Calibri"/>
        <family val="2"/>
        <scheme val="minor"/>
      </rPr>
      <t xml:space="preserve">
Subdirector Planificación y Presupuesto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</si>
</sst>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0000_);_(* \(#,##0.00000000\);_(* &quot;-&quot;??_);_(@_)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166" fontId="3" fillId="0" borderId="8" xfId="0" applyNumberFormat="1" applyFont="1" applyBorder="1"/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165" fontId="0" fillId="0" borderId="0" xfId="1" applyNumberFormat="1" applyFont="1"/>
    <xf numFmtId="165" fontId="3" fillId="0" borderId="0" xfId="0" applyNumberFormat="1" applyFont="1"/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165" fontId="3" fillId="0" borderId="8" xfId="0" applyNumberFormat="1" applyFont="1" applyBorder="1"/>
    <xf numFmtId="165" fontId="0" fillId="0" borderId="0" xfId="1" applyNumberFormat="1" applyFont="1" applyFill="1"/>
    <xf numFmtId="0" fontId="2" fillId="2" borderId="9" xfId="0" applyFont="1" applyFill="1" applyBorder="1" applyAlignment="1">
      <alignment vertical="center"/>
    </xf>
    <xf numFmtId="165" fontId="2" fillId="2" borderId="9" xfId="0" applyNumberFormat="1" applyFont="1" applyFill="1" applyBorder="1"/>
    <xf numFmtId="165" fontId="2" fillId="0" borderId="9" xfId="0" applyNumberFormat="1" applyFont="1" applyBorder="1"/>
    <xf numFmtId="165" fontId="7" fillId="0" borderId="9" xfId="0" applyNumberFormat="1" applyFont="1" applyBorder="1"/>
    <xf numFmtId="165" fontId="8" fillId="0" borderId="9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0" fillId="0" borderId="10" xfId="0" applyBorder="1"/>
    <xf numFmtId="0" fontId="2" fillId="2" borderId="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4AD104D-F967-4C0B-8BC4-ACCD49B24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6899" cy="79460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101600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7AA80C2-B9FF-4945-9F0D-D1BC75B88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8740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498A-6103-416B-9D9F-0D91FFE93C62}">
  <dimension ref="A1:R108"/>
  <sheetViews>
    <sheetView showGridLines="0" tabSelected="1" view="pageBreakPreview" topLeftCell="A2" zoomScale="70" zoomScaleNormal="55" zoomScaleSheetLayoutView="70" workbookViewId="0">
      <pane xSplit="3" ySplit="6" topLeftCell="D41" activePane="bottomRight" state="frozen"/>
      <selection activeCell="J15" sqref="J15"/>
      <selection pane="topRight" activeCell="J15" sqref="J15"/>
      <selection pane="bottomLeft" activeCell="J15" sqref="J15"/>
      <selection pane="bottomRight" activeCell="L90" sqref="L90"/>
    </sheetView>
  </sheetViews>
  <sheetFormatPr defaultColWidth="11.453125" defaultRowHeight="14.5" x14ac:dyDescent="0.35"/>
  <cols>
    <col min="1" max="1" width="8.453125" style="1" hidden="1" customWidth="1"/>
    <col min="2" max="2" width="6.453125" hidden="1" customWidth="1"/>
    <col min="3" max="3" width="93.7265625" bestFit="1" customWidth="1"/>
    <col min="4" max="4" width="19.08984375" bestFit="1" customWidth="1"/>
    <col min="5" max="5" width="16.08984375" bestFit="1" customWidth="1"/>
    <col min="6" max="6" width="17.26953125" bestFit="1" customWidth="1"/>
    <col min="7" max="7" width="16.453125" bestFit="1" customWidth="1"/>
    <col min="8" max="11" width="16.90625" bestFit="1" customWidth="1"/>
    <col min="12" max="17" width="13.7265625" customWidth="1"/>
    <col min="18" max="18" width="19.08984375" bestFit="1" customWidth="1"/>
    <col min="19" max="19" width="17.54296875" bestFit="1" customWidth="1"/>
    <col min="20" max="20" width="34.54296875" bestFit="1" customWidth="1"/>
    <col min="21" max="21" width="12.26953125" bestFit="1" customWidth="1"/>
  </cols>
  <sheetData>
    <row r="1" spans="1:18" ht="30" customHeight="1" x14ac:dyDescent="0.35"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5" x14ac:dyDescent="0.35">
      <c r="C2" s="44" t="s">
        <v>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15.75" customHeight="1" x14ac:dyDescent="0.35">
      <c r="C3" s="46" t="s">
        <v>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5.75" customHeight="1" x14ac:dyDescent="0.35">
      <c r="C4" s="47" t="s">
        <v>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ht="8.5" customHeight="1" x14ac:dyDescent="0.35">
      <c r="C5" s="4"/>
      <c r="D5" s="5"/>
      <c r="E5" s="5"/>
      <c r="F5" s="5"/>
      <c r="M5" s="6"/>
    </row>
    <row r="6" spans="1:18" s="8" customFormat="1" ht="36.75" customHeight="1" x14ac:dyDescent="0.35">
      <c r="A6" s="7"/>
      <c r="C6" s="48" t="s">
        <v>4</v>
      </c>
      <c r="D6" s="49" t="s">
        <v>5</v>
      </c>
      <c r="E6" s="49" t="s">
        <v>6</v>
      </c>
      <c r="F6" s="51" t="s">
        <v>7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</row>
    <row r="7" spans="1:18" s="8" customFormat="1" x14ac:dyDescent="0.35">
      <c r="A7" s="7"/>
      <c r="C7" s="48"/>
      <c r="D7" s="50"/>
      <c r="E7" s="50"/>
      <c r="F7" s="9" t="s">
        <v>8</v>
      </c>
      <c r="G7" s="9" t="s">
        <v>9</v>
      </c>
      <c r="H7" s="9" t="s">
        <v>10</v>
      </c>
      <c r="I7" s="9" t="s">
        <v>11</v>
      </c>
      <c r="J7" s="10" t="s">
        <v>12</v>
      </c>
      <c r="K7" s="9" t="s">
        <v>13</v>
      </c>
      <c r="L7" s="10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10" t="s">
        <v>19</v>
      </c>
      <c r="R7" s="9" t="s">
        <v>20</v>
      </c>
    </row>
    <row r="8" spans="1:18" ht="14.15" customHeight="1" x14ac:dyDescent="0.35">
      <c r="C8" s="11" t="s">
        <v>21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4.15" customHeight="1" x14ac:dyDescent="0.35">
      <c r="C9" s="13" t="s">
        <v>22</v>
      </c>
      <c r="D9" s="14"/>
      <c r="E9" s="14"/>
    </row>
    <row r="10" spans="1:18" ht="14.15" customHeight="1" x14ac:dyDescent="0.35">
      <c r="A10" s="1">
        <v>211</v>
      </c>
      <c r="C10" s="15" t="s">
        <v>23</v>
      </c>
      <c r="D10" s="5">
        <v>1562458787.6726899</v>
      </c>
      <c r="E10" s="16">
        <v>0</v>
      </c>
      <c r="F10" s="17">
        <v>145688923.69</v>
      </c>
      <c r="G10" s="17">
        <v>126298953.20000002</v>
      </c>
      <c r="H10" s="17">
        <v>110724535.99000001</v>
      </c>
      <c r="I10" s="17">
        <v>98438933.719999999</v>
      </c>
      <c r="J10" s="17">
        <v>101413426.31000002</v>
      </c>
      <c r="K10" s="17">
        <v>121967484.33999999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f t="shared" ref="R10:R14" si="0">+SUM(F10:Q10)</f>
        <v>704532257.25000012</v>
      </c>
    </row>
    <row r="11" spans="1:18" ht="14.15" customHeight="1" x14ac:dyDescent="0.35">
      <c r="A11" s="1">
        <v>212</v>
      </c>
      <c r="C11" s="15" t="s">
        <v>24</v>
      </c>
      <c r="D11" s="5">
        <v>581795610.60027933</v>
      </c>
      <c r="E11" s="16">
        <v>0</v>
      </c>
      <c r="F11" s="17">
        <v>15122115.470000003</v>
      </c>
      <c r="G11" s="17">
        <v>15728423.879999997</v>
      </c>
      <c r="H11" s="17">
        <v>13583538.850000001</v>
      </c>
      <c r="I11" s="17">
        <v>12309586.199999999</v>
      </c>
      <c r="J11" s="17">
        <v>12962720.98</v>
      </c>
      <c r="K11" s="17">
        <v>12108285.379999999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f t="shared" si="0"/>
        <v>81814670.760000005</v>
      </c>
    </row>
    <row r="12" spans="1:18" ht="14.15" customHeight="1" x14ac:dyDescent="0.35">
      <c r="A12" s="1">
        <v>213</v>
      </c>
      <c r="C12" s="15" t="s">
        <v>25</v>
      </c>
      <c r="D12" s="5">
        <v>20417047.199999996</v>
      </c>
      <c r="E12" s="16">
        <v>0</v>
      </c>
      <c r="F12" s="17">
        <v>1710987.8999999997</v>
      </c>
      <c r="G12" s="17">
        <v>1603057.0499999998</v>
      </c>
      <c r="H12" s="17">
        <v>1603057.0499999998</v>
      </c>
      <c r="I12" s="17">
        <v>1603057.0499999998</v>
      </c>
      <c r="J12" s="17">
        <v>1638899.0699999996</v>
      </c>
      <c r="K12" s="17">
        <v>1649438.5499999998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f t="shared" si="0"/>
        <v>9808496.6699999981</v>
      </c>
    </row>
    <row r="13" spans="1:18" ht="14.15" customHeight="1" x14ac:dyDescent="0.35">
      <c r="A13" s="1">
        <v>214</v>
      </c>
      <c r="C13" s="15" t="s">
        <v>26</v>
      </c>
      <c r="D13" s="5">
        <v>119036816.3882857</v>
      </c>
      <c r="E13" s="16">
        <v>0</v>
      </c>
      <c r="F13" s="17">
        <v>528051.32999999996</v>
      </c>
      <c r="G13" s="17">
        <v>1206832.1200000001</v>
      </c>
      <c r="H13" s="17">
        <v>1875293.9300000002</v>
      </c>
      <c r="I13" s="17">
        <v>1145752.3800000001</v>
      </c>
      <c r="J13" s="17">
        <v>8283153.0499999998</v>
      </c>
      <c r="K13" s="17">
        <v>1942862.29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f t="shared" si="0"/>
        <v>14981945.100000001</v>
      </c>
    </row>
    <row r="14" spans="1:18" ht="14.15" customHeight="1" x14ac:dyDescent="0.35">
      <c r="A14" s="1">
        <v>215</v>
      </c>
      <c r="C14" s="15" t="s">
        <v>27</v>
      </c>
      <c r="D14" s="5">
        <v>150802003.672086</v>
      </c>
      <c r="E14" s="16">
        <v>0</v>
      </c>
      <c r="F14" s="17">
        <v>11301375.429999998</v>
      </c>
      <c r="G14" s="17">
        <v>12410141.43</v>
      </c>
      <c r="H14" s="17">
        <v>11883706.359999998</v>
      </c>
      <c r="I14" s="17">
        <v>12559329.109999999</v>
      </c>
      <c r="J14" s="17">
        <v>12751691.769999998</v>
      </c>
      <c r="K14" s="17">
        <v>12997016.439999999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f t="shared" si="0"/>
        <v>73903260.539999992</v>
      </c>
    </row>
    <row r="15" spans="1:18" ht="14.15" customHeight="1" x14ac:dyDescent="0.35">
      <c r="C15" s="13" t="s">
        <v>28</v>
      </c>
      <c r="D15" s="18"/>
      <c r="E15" s="14"/>
      <c r="F15" s="17"/>
      <c r="G15" s="17"/>
      <c r="H15" s="17"/>
      <c r="I15" s="17"/>
      <c r="J15" s="17"/>
      <c r="K15" s="17"/>
      <c r="L15" s="17"/>
      <c r="M15" s="17"/>
      <c r="N15" s="17"/>
      <c r="R15" s="17"/>
    </row>
    <row r="16" spans="1:18" ht="14.15" customHeight="1" x14ac:dyDescent="0.35">
      <c r="A16" s="1">
        <v>221</v>
      </c>
      <c r="C16" s="15" t="s">
        <v>29</v>
      </c>
      <c r="D16" s="5">
        <v>43245220.591999985</v>
      </c>
      <c r="E16" s="16">
        <v>0</v>
      </c>
      <c r="F16" s="17">
        <v>1167894.9500000002</v>
      </c>
      <c r="G16" s="17">
        <v>3312287.74</v>
      </c>
      <c r="H16" s="17">
        <v>5569715.3199999994</v>
      </c>
      <c r="I16" s="17">
        <v>1156090.53</v>
      </c>
      <c r="J16" s="17">
        <v>4607061.28</v>
      </c>
      <c r="K16" s="17">
        <v>2863714.8200000003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f t="shared" ref="R16:R24" si="1">+SUM(F16:Q16)</f>
        <v>18676764.640000001</v>
      </c>
    </row>
    <row r="17" spans="1:18" ht="14.15" customHeight="1" x14ac:dyDescent="0.35">
      <c r="A17" s="1">
        <v>222</v>
      </c>
      <c r="C17" s="15" t="s">
        <v>30</v>
      </c>
      <c r="D17" s="5">
        <v>62764958.600000016</v>
      </c>
      <c r="E17" s="16">
        <v>0</v>
      </c>
      <c r="F17" s="17">
        <v>666023.18999999994</v>
      </c>
      <c r="G17" s="17">
        <v>139459.5</v>
      </c>
      <c r="H17" s="17">
        <v>5834125</v>
      </c>
      <c r="I17" s="17">
        <v>7825378.6000000006</v>
      </c>
      <c r="J17" s="17">
        <v>9122734.8000000007</v>
      </c>
      <c r="K17" s="17">
        <v>6132462.7999999998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f t="shared" si="1"/>
        <v>29720183.890000001</v>
      </c>
    </row>
    <row r="18" spans="1:18" ht="14.15" customHeight="1" x14ac:dyDescent="0.35">
      <c r="A18" s="1">
        <v>223</v>
      </c>
      <c r="C18" s="15" t="s">
        <v>31</v>
      </c>
      <c r="D18" s="5">
        <v>25260764</v>
      </c>
      <c r="E18" s="16">
        <v>0</v>
      </c>
      <c r="F18" s="17">
        <v>4806262.25</v>
      </c>
      <c r="G18" s="17">
        <v>1381876.4</v>
      </c>
      <c r="H18" s="17">
        <v>6101807.8799999999</v>
      </c>
      <c r="I18" s="17">
        <v>2384560.4900000002</v>
      </c>
      <c r="J18" s="17">
        <v>1951535.7500000002</v>
      </c>
      <c r="K18" s="17">
        <v>1441246.67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f t="shared" si="1"/>
        <v>18067289.440000001</v>
      </c>
    </row>
    <row r="19" spans="1:18" ht="14.15" customHeight="1" x14ac:dyDescent="0.35">
      <c r="A19" s="1">
        <v>224</v>
      </c>
      <c r="C19" s="15" t="s">
        <v>32</v>
      </c>
      <c r="D19" s="5">
        <v>6168103.6716</v>
      </c>
      <c r="E19" s="16">
        <v>0</v>
      </c>
      <c r="F19" s="17">
        <v>269368.04000000004</v>
      </c>
      <c r="G19" s="17">
        <v>800</v>
      </c>
      <c r="H19" s="17">
        <v>267586</v>
      </c>
      <c r="I19" s="17">
        <v>986725.14</v>
      </c>
      <c r="J19" s="17">
        <v>266904</v>
      </c>
      <c r="K19" s="17">
        <v>34110.67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f t="shared" si="1"/>
        <v>1825493.85</v>
      </c>
    </row>
    <row r="20" spans="1:18" ht="14.15" customHeight="1" x14ac:dyDescent="0.35">
      <c r="A20" s="1">
        <v>225</v>
      </c>
      <c r="C20" s="15" t="s">
        <v>33</v>
      </c>
      <c r="D20" s="5">
        <v>29038922.790000003</v>
      </c>
      <c r="E20" s="16">
        <v>0</v>
      </c>
      <c r="F20" s="17">
        <v>1141700</v>
      </c>
      <c r="G20" s="17">
        <v>736920</v>
      </c>
      <c r="H20" s="17">
        <v>2231874.4699999997</v>
      </c>
      <c r="I20" s="17">
        <v>2444635.5099999998</v>
      </c>
      <c r="J20" s="17">
        <v>1464297.07</v>
      </c>
      <c r="K20" s="17">
        <v>2518434.9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 t="shared" si="1"/>
        <v>10537861.949999999</v>
      </c>
    </row>
    <row r="21" spans="1:18" ht="14.15" customHeight="1" x14ac:dyDescent="0.35">
      <c r="A21" s="1">
        <v>226</v>
      </c>
      <c r="C21" s="15" t="s">
        <v>34</v>
      </c>
      <c r="D21" s="5">
        <v>109342275.25258644</v>
      </c>
      <c r="E21" s="16">
        <v>0</v>
      </c>
      <c r="F21" s="17">
        <v>4828432.5499999989</v>
      </c>
      <c r="G21" s="17">
        <v>5089175.8299999991</v>
      </c>
      <c r="H21" s="17">
        <v>30906288.919999998</v>
      </c>
      <c r="I21" s="17">
        <v>9280882.8400000017</v>
      </c>
      <c r="J21" s="17">
        <v>6149398.6300000008</v>
      </c>
      <c r="K21" s="17">
        <v>6813976.4099999992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 t="shared" si="1"/>
        <v>63068155.18</v>
      </c>
    </row>
    <row r="22" spans="1:18" ht="14.15" customHeight="1" x14ac:dyDescent="0.35">
      <c r="A22" s="1">
        <v>227</v>
      </c>
      <c r="C22" s="15" t="s">
        <v>35</v>
      </c>
      <c r="D22" s="5">
        <v>21158608.930076923</v>
      </c>
      <c r="E22" s="16">
        <v>0</v>
      </c>
      <c r="F22" s="17">
        <v>601443.26</v>
      </c>
      <c r="G22" s="17">
        <v>1531254.6800000002</v>
      </c>
      <c r="H22" s="17">
        <v>423903.22000000003</v>
      </c>
      <c r="I22" s="17">
        <v>4120261</v>
      </c>
      <c r="J22" s="17">
        <v>957944.28000000014</v>
      </c>
      <c r="K22" s="17">
        <v>3846401.1500000004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f t="shared" si="1"/>
        <v>11481207.59</v>
      </c>
    </row>
    <row r="23" spans="1:18" ht="14.15" customHeight="1" x14ac:dyDescent="0.35">
      <c r="A23" s="1">
        <v>228</v>
      </c>
      <c r="C23" s="15" t="s">
        <v>36</v>
      </c>
      <c r="D23" s="5">
        <v>240784166.83500001</v>
      </c>
      <c r="E23" s="16">
        <v>0</v>
      </c>
      <c r="F23" s="17">
        <v>12059887.220000001</v>
      </c>
      <c r="G23" s="17">
        <v>14822155.489999998</v>
      </c>
      <c r="H23" s="17">
        <v>16838252.290000003</v>
      </c>
      <c r="I23" s="17">
        <v>13047035.609999999</v>
      </c>
      <c r="J23" s="17">
        <v>27123141.91</v>
      </c>
      <c r="K23" s="17">
        <v>22674239.489999998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f t="shared" si="1"/>
        <v>106564712.00999999</v>
      </c>
    </row>
    <row r="24" spans="1:18" ht="14.15" customHeight="1" x14ac:dyDescent="0.35">
      <c r="A24" s="1">
        <v>229</v>
      </c>
      <c r="C24" s="15" t="s">
        <v>37</v>
      </c>
      <c r="D24" s="5">
        <v>0</v>
      </c>
      <c r="E24" s="16">
        <v>0</v>
      </c>
      <c r="F24" s="17">
        <v>765000</v>
      </c>
      <c r="G24" s="17">
        <v>0</v>
      </c>
      <c r="H24" s="17">
        <v>176541</v>
      </c>
      <c r="I24" s="17">
        <v>250675</v>
      </c>
      <c r="J24" s="17">
        <v>730530</v>
      </c>
      <c r="K24" s="17">
        <v>170000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f t="shared" si="1"/>
        <v>2092746</v>
      </c>
    </row>
    <row r="25" spans="1:18" ht="14.15" customHeight="1" x14ac:dyDescent="0.35">
      <c r="C25" s="13" t="s">
        <v>38</v>
      </c>
      <c r="D25" s="18"/>
      <c r="E25" s="14"/>
      <c r="F25" s="17"/>
      <c r="G25" s="17"/>
      <c r="H25" s="17"/>
      <c r="I25" s="17"/>
      <c r="J25" s="17"/>
      <c r="K25" s="17"/>
      <c r="L25" s="17"/>
      <c r="M25" s="17"/>
      <c r="N25" s="17"/>
      <c r="R25" s="17"/>
    </row>
    <row r="26" spans="1:18" ht="14.15" customHeight="1" x14ac:dyDescent="0.35">
      <c r="A26" s="1">
        <v>231</v>
      </c>
      <c r="C26" s="15" t="s">
        <v>39</v>
      </c>
      <c r="D26" s="5">
        <v>21174725</v>
      </c>
      <c r="E26" s="16">
        <v>0</v>
      </c>
      <c r="F26" s="17">
        <v>163017.54999999999</v>
      </c>
      <c r="G26" s="17">
        <v>2409840.3899999997</v>
      </c>
      <c r="H26" s="17">
        <v>105559.94999999998</v>
      </c>
      <c r="I26" s="17">
        <v>1802871.2100000002</v>
      </c>
      <c r="J26" s="17">
        <v>1446980.2699999998</v>
      </c>
      <c r="K26" s="17">
        <v>202442.44999999998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f t="shared" ref="R26:R34" si="2">+SUM(F26:Q26)</f>
        <v>6130711.8199999994</v>
      </c>
    </row>
    <row r="27" spans="1:18" ht="14.15" customHeight="1" x14ac:dyDescent="0.35">
      <c r="A27" s="1">
        <v>232</v>
      </c>
      <c r="C27" s="15" t="s">
        <v>40</v>
      </c>
      <c r="D27" s="5">
        <v>3346300</v>
      </c>
      <c r="E27" s="16">
        <v>0</v>
      </c>
      <c r="F27" s="17">
        <v>0</v>
      </c>
      <c r="G27" s="17">
        <v>0</v>
      </c>
      <c r="H27" s="17">
        <v>173089.88</v>
      </c>
      <c r="I27" s="17">
        <v>1525.4</v>
      </c>
      <c r="J27" s="17">
        <v>2288.1</v>
      </c>
      <c r="K27" s="17">
        <v>114450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f t="shared" si="2"/>
        <v>291353.38</v>
      </c>
    </row>
    <row r="28" spans="1:18" ht="14.15" customHeight="1" x14ac:dyDescent="0.35">
      <c r="A28" s="1">
        <v>233</v>
      </c>
      <c r="C28" s="15" t="s">
        <v>41</v>
      </c>
      <c r="D28" s="5">
        <v>6067007.625</v>
      </c>
      <c r="E28" s="16">
        <v>0</v>
      </c>
      <c r="F28" s="17">
        <v>210435</v>
      </c>
      <c r="G28" s="17">
        <v>249993.7</v>
      </c>
      <c r="H28" s="17">
        <v>98420.950000000012</v>
      </c>
      <c r="I28" s="17">
        <v>117150.09999999996</v>
      </c>
      <c r="J28" s="17">
        <v>192528.6</v>
      </c>
      <c r="K28" s="17">
        <v>261991.00000000006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f t="shared" si="2"/>
        <v>1130519.3500000001</v>
      </c>
    </row>
    <row r="29" spans="1:18" ht="14.15" customHeight="1" x14ac:dyDescent="0.35">
      <c r="A29" s="1">
        <v>234</v>
      </c>
      <c r="C29" s="15" t="s">
        <v>42</v>
      </c>
      <c r="D29" s="5">
        <v>215500</v>
      </c>
      <c r="E29" s="16">
        <v>0</v>
      </c>
      <c r="F29" s="17">
        <v>0</v>
      </c>
      <c r="G29" s="17">
        <v>365</v>
      </c>
      <c r="H29" s="17">
        <v>72440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f t="shared" si="2"/>
        <v>72805</v>
      </c>
    </row>
    <row r="30" spans="1:18" ht="14.15" customHeight="1" x14ac:dyDescent="0.35">
      <c r="A30" s="1">
        <v>235</v>
      </c>
      <c r="C30" s="15" t="s">
        <v>43</v>
      </c>
      <c r="D30" s="5">
        <v>85587.709999999992</v>
      </c>
      <c r="E30" s="16">
        <v>0</v>
      </c>
      <c r="F30" s="17">
        <v>0</v>
      </c>
      <c r="G30" s="17">
        <v>33400</v>
      </c>
      <c r="H30" s="17">
        <v>118</v>
      </c>
      <c r="I30" s="17">
        <v>27120</v>
      </c>
      <c r="J30" s="17">
        <v>74271.16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f t="shared" si="2"/>
        <v>134909.16</v>
      </c>
    </row>
    <row r="31" spans="1:18" ht="14.15" customHeight="1" x14ac:dyDescent="0.35">
      <c r="A31" s="1">
        <v>236</v>
      </c>
      <c r="C31" s="15" t="s">
        <v>44</v>
      </c>
      <c r="D31" s="5">
        <v>783821.13</v>
      </c>
      <c r="E31" s="16">
        <v>0</v>
      </c>
      <c r="F31" s="17">
        <v>0</v>
      </c>
      <c r="G31" s="17">
        <v>340</v>
      </c>
      <c r="H31" s="17">
        <v>9850.74</v>
      </c>
      <c r="I31" s="17">
        <v>558</v>
      </c>
      <c r="J31" s="17">
        <v>99887.59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f t="shared" si="2"/>
        <v>110636.33</v>
      </c>
    </row>
    <row r="32" spans="1:18" ht="14.15" customHeight="1" x14ac:dyDescent="0.35">
      <c r="A32" s="1">
        <v>237</v>
      </c>
      <c r="C32" s="15" t="s">
        <v>45</v>
      </c>
      <c r="D32" s="5">
        <v>4392092.26</v>
      </c>
      <c r="E32" s="16">
        <v>0</v>
      </c>
      <c r="F32" s="17">
        <v>1610</v>
      </c>
      <c r="G32" s="17">
        <v>16666.559999999998</v>
      </c>
      <c r="H32" s="17">
        <v>10773.75</v>
      </c>
      <c r="I32" s="17">
        <v>435097</v>
      </c>
      <c r="J32" s="17">
        <v>578682.96</v>
      </c>
      <c r="K32" s="17">
        <v>259899.97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f t="shared" si="2"/>
        <v>1302730.24</v>
      </c>
    </row>
    <row r="33" spans="1:18" ht="14.15" customHeight="1" x14ac:dyDescent="0.35">
      <c r="A33" s="1">
        <v>238</v>
      </c>
      <c r="C33" s="15" t="s">
        <v>46</v>
      </c>
      <c r="D33" s="5">
        <v>0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f t="shared" si="2"/>
        <v>0</v>
      </c>
    </row>
    <row r="34" spans="1:18" ht="14.15" customHeight="1" x14ac:dyDescent="0.35">
      <c r="A34" s="1">
        <v>239</v>
      </c>
      <c r="C34" s="15" t="s">
        <v>47</v>
      </c>
      <c r="D34" s="5">
        <v>16344679.186666667</v>
      </c>
      <c r="E34" s="16">
        <v>0</v>
      </c>
      <c r="F34" s="17">
        <v>890295.74</v>
      </c>
      <c r="G34" s="17">
        <v>155663.99000000002</v>
      </c>
      <c r="H34" s="17">
        <v>360658.22</v>
      </c>
      <c r="I34" s="17">
        <v>727690.6</v>
      </c>
      <c r="J34" s="17">
        <v>1129633.3599999999</v>
      </c>
      <c r="K34" s="17">
        <v>385211.52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f t="shared" si="2"/>
        <v>3649153.4299999997</v>
      </c>
    </row>
    <row r="35" spans="1:18" ht="14.15" customHeight="1" x14ac:dyDescent="0.35">
      <c r="C35" s="13" t="s">
        <v>48</v>
      </c>
      <c r="D35" s="18"/>
      <c r="E35" s="18"/>
      <c r="F35" s="5"/>
      <c r="G35" s="5"/>
      <c r="H35" s="5"/>
      <c r="I35" s="17"/>
      <c r="J35" s="17"/>
      <c r="K35" s="17"/>
      <c r="L35" s="17"/>
      <c r="M35" s="17"/>
      <c r="N35" s="17"/>
      <c r="R35" s="17"/>
    </row>
    <row r="36" spans="1:18" ht="14.15" customHeight="1" x14ac:dyDescent="0.35">
      <c r="A36" s="1">
        <v>241</v>
      </c>
      <c r="C36" s="15" t="s">
        <v>49</v>
      </c>
      <c r="D36" s="5">
        <v>377268438.00003999</v>
      </c>
      <c r="E36" s="16">
        <v>0</v>
      </c>
      <c r="F36" s="17">
        <v>22457184.289999999</v>
      </c>
      <c r="G36" s="17">
        <v>25506167.449999999</v>
      </c>
      <c r="H36" s="17">
        <v>26005773.48</v>
      </c>
      <c r="I36" s="17">
        <v>21548613.77</v>
      </c>
      <c r="J36" s="17">
        <v>26832756.949999999</v>
      </c>
      <c r="K36" s="17">
        <v>28166599.48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f t="shared" ref="R36:R43" si="3">+SUM(F36:Q36)</f>
        <v>150517095.41999999</v>
      </c>
    </row>
    <row r="37" spans="1:18" ht="14.15" customHeight="1" x14ac:dyDescent="0.35">
      <c r="A37" s="1">
        <v>242</v>
      </c>
      <c r="C37" s="15" t="s">
        <v>50</v>
      </c>
      <c r="D37" s="5">
        <v>18398544</v>
      </c>
      <c r="E37" s="16">
        <v>0</v>
      </c>
      <c r="F37" s="17">
        <v>74000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f t="shared" si="3"/>
        <v>74000</v>
      </c>
    </row>
    <row r="38" spans="1:18" ht="14.15" customHeight="1" x14ac:dyDescent="0.35">
      <c r="A38" s="1">
        <v>243</v>
      </c>
      <c r="C38" s="15" t="s">
        <v>51</v>
      </c>
      <c r="D38" s="5">
        <v>0</v>
      </c>
      <c r="E38" s="16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f t="shared" si="3"/>
        <v>0</v>
      </c>
    </row>
    <row r="39" spans="1:18" ht="14.15" customHeight="1" x14ac:dyDescent="0.35">
      <c r="A39" s="1">
        <v>244</v>
      </c>
      <c r="C39" s="15" t="s">
        <v>52</v>
      </c>
      <c r="D39" s="5">
        <v>0</v>
      </c>
      <c r="E39" s="16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f t="shared" si="3"/>
        <v>0</v>
      </c>
    </row>
    <row r="40" spans="1:18" ht="14.15" customHeight="1" x14ac:dyDescent="0.35">
      <c r="A40" s="1">
        <v>245</v>
      </c>
      <c r="C40" s="15" t="s">
        <v>53</v>
      </c>
      <c r="D40" s="5">
        <v>0</v>
      </c>
      <c r="E40" s="16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f t="shared" si="3"/>
        <v>0</v>
      </c>
    </row>
    <row r="41" spans="1:18" ht="14.15" customHeight="1" x14ac:dyDescent="0.35">
      <c r="A41" s="1">
        <v>246</v>
      </c>
      <c r="C41" s="15" t="s">
        <v>54</v>
      </c>
      <c r="D41" s="5">
        <v>0</v>
      </c>
      <c r="E41" s="16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f t="shared" si="3"/>
        <v>0</v>
      </c>
    </row>
    <row r="42" spans="1:18" ht="14.15" customHeight="1" x14ac:dyDescent="0.35">
      <c r="A42" s="1">
        <v>247</v>
      </c>
      <c r="C42" s="15" t="s">
        <v>55</v>
      </c>
      <c r="D42" s="5">
        <v>4806580</v>
      </c>
      <c r="E42" s="16">
        <v>0</v>
      </c>
      <c r="F42" s="17">
        <v>0.01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f t="shared" si="3"/>
        <v>0.01</v>
      </c>
    </row>
    <row r="43" spans="1:18" ht="14.15" customHeight="1" x14ac:dyDescent="0.35">
      <c r="A43" s="1">
        <v>249</v>
      </c>
      <c r="C43" s="15" t="s">
        <v>56</v>
      </c>
      <c r="D43" s="5">
        <v>0</v>
      </c>
      <c r="E43" s="16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f t="shared" si="3"/>
        <v>0</v>
      </c>
    </row>
    <row r="44" spans="1:18" ht="14.15" customHeight="1" x14ac:dyDescent="0.35">
      <c r="C44" s="13" t="s">
        <v>57</v>
      </c>
      <c r="D44" s="18"/>
      <c r="E44" s="14"/>
      <c r="F44" s="5"/>
      <c r="G44" s="5"/>
      <c r="H44" s="5"/>
      <c r="I44" s="17"/>
      <c r="J44" s="17"/>
      <c r="K44" s="17"/>
      <c r="L44" s="17"/>
      <c r="M44" s="17"/>
      <c r="N44" s="17"/>
      <c r="Q44" s="17"/>
      <c r="R44" s="17"/>
    </row>
    <row r="45" spans="1:18" ht="14.15" customHeight="1" x14ac:dyDescent="0.35">
      <c r="A45" s="1">
        <v>251</v>
      </c>
      <c r="C45" s="15" t="s">
        <v>58</v>
      </c>
      <c r="D45" s="5">
        <v>0</v>
      </c>
      <c r="E45" s="16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f t="shared" ref="R45:R50" si="4">+SUM(F45:Q45)</f>
        <v>0</v>
      </c>
    </row>
    <row r="46" spans="1:18" ht="14.15" customHeight="1" x14ac:dyDescent="0.35">
      <c r="A46" s="1">
        <v>252</v>
      </c>
      <c r="C46" s="15" t="s">
        <v>59</v>
      </c>
      <c r="D46" s="5">
        <v>0</v>
      </c>
      <c r="E46" s="16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f t="shared" si="4"/>
        <v>0</v>
      </c>
    </row>
    <row r="47" spans="1:18" ht="14.15" customHeight="1" x14ac:dyDescent="0.35">
      <c r="A47" s="1">
        <v>253</v>
      </c>
      <c r="C47" s="15" t="s">
        <v>60</v>
      </c>
      <c r="D47" s="5">
        <v>0</v>
      </c>
      <c r="E47" s="16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f t="shared" si="4"/>
        <v>0</v>
      </c>
    </row>
    <row r="48" spans="1:18" ht="14.15" customHeight="1" x14ac:dyDescent="0.35">
      <c r="A48" s="1">
        <v>254</v>
      </c>
      <c r="C48" s="15" t="s">
        <v>61</v>
      </c>
      <c r="D48" s="5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f t="shared" si="4"/>
        <v>0</v>
      </c>
    </row>
    <row r="49" spans="1:18" ht="14.15" customHeight="1" x14ac:dyDescent="0.35">
      <c r="A49" s="1">
        <v>256</v>
      </c>
      <c r="C49" s="15" t="s">
        <v>62</v>
      </c>
      <c r="D49" s="5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f t="shared" si="4"/>
        <v>0</v>
      </c>
    </row>
    <row r="50" spans="1:18" ht="14.15" customHeight="1" x14ac:dyDescent="0.35">
      <c r="A50" s="1">
        <v>259</v>
      </c>
      <c r="C50" s="15" t="s">
        <v>63</v>
      </c>
      <c r="D50" s="5">
        <v>0</v>
      </c>
      <c r="E50" s="16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f t="shared" si="4"/>
        <v>0</v>
      </c>
    </row>
    <row r="51" spans="1:18" ht="14.15" customHeight="1" x14ac:dyDescent="0.35">
      <c r="C51" s="13" t="s">
        <v>64</v>
      </c>
      <c r="D51" s="18"/>
      <c r="E51" s="14"/>
      <c r="F51" s="5"/>
      <c r="G51" s="5"/>
      <c r="H51" s="5"/>
      <c r="I51" s="17"/>
      <c r="J51" s="17"/>
      <c r="K51" s="17"/>
      <c r="L51" s="17"/>
      <c r="M51" s="17"/>
      <c r="N51" s="17"/>
      <c r="R51" s="17"/>
    </row>
    <row r="52" spans="1:18" ht="14.15" customHeight="1" x14ac:dyDescent="0.35">
      <c r="A52" s="1">
        <v>261</v>
      </c>
      <c r="C52" s="15" t="s">
        <v>65</v>
      </c>
      <c r="D52" s="5">
        <v>48502012.5</v>
      </c>
      <c r="E52" s="16">
        <v>0</v>
      </c>
      <c r="F52" s="17">
        <v>0</v>
      </c>
      <c r="G52" s="17">
        <v>491231.55</v>
      </c>
      <c r="H52" s="17">
        <v>311163.14</v>
      </c>
      <c r="I52" s="17">
        <v>123905.35</v>
      </c>
      <c r="J52" s="17">
        <v>391223.5</v>
      </c>
      <c r="K52" s="17">
        <v>423475.95999999996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f t="shared" ref="R52:R60" si="5">+SUM(F52:Q52)</f>
        <v>1740999.5</v>
      </c>
    </row>
    <row r="53" spans="1:18" ht="14.15" customHeight="1" x14ac:dyDescent="0.35">
      <c r="A53" s="1">
        <v>262</v>
      </c>
      <c r="C53" s="15" t="s">
        <v>66</v>
      </c>
      <c r="D53" s="5">
        <v>2850000</v>
      </c>
      <c r="E53" s="16">
        <v>0</v>
      </c>
      <c r="F53" s="17">
        <v>0</v>
      </c>
      <c r="G53" s="17">
        <v>0</v>
      </c>
      <c r="H53" s="17">
        <v>0</v>
      </c>
      <c r="I53" s="17">
        <v>75000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f t="shared" si="5"/>
        <v>75000</v>
      </c>
    </row>
    <row r="54" spans="1:18" ht="14.15" customHeight="1" x14ac:dyDescent="0.35">
      <c r="A54" s="1">
        <v>263</v>
      </c>
      <c r="C54" s="15" t="s">
        <v>67</v>
      </c>
      <c r="D54" s="5">
        <v>0</v>
      </c>
      <c r="E54" s="16">
        <v>0</v>
      </c>
      <c r="F54" s="17">
        <v>0</v>
      </c>
      <c r="G54" s="17">
        <v>0</v>
      </c>
      <c r="H54" s="17">
        <v>28500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f t="shared" si="5"/>
        <v>28500</v>
      </c>
    </row>
    <row r="55" spans="1:18" ht="14.15" customHeight="1" x14ac:dyDescent="0.35">
      <c r="A55" s="1">
        <v>264</v>
      </c>
      <c r="C55" s="15" t="s">
        <v>68</v>
      </c>
      <c r="D55" s="5">
        <v>14741865</v>
      </c>
      <c r="E55" s="16">
        <v>0</v>
      </c>
      <c r="F55" s="17">
        <v>0</v>
      </c>
      <c r="G55" s="17">
        <v>0</v>
      </c>
      <c r="H55" s="17">
        <v>75257.58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f t="shared" si="5"/>
        <v>75257.58</v>
      </c>
    </row>
    <row r="56" spans="1:18" ht="14.15" customHeight="1" x14ac:dyDescent="0.35">
      <c r="A56" s="1">
        <v>265</v>
      </c>
      <c r="C56" s="15" t="s">
        <v>69</v>
      </c>
      <c r="D56" s="5">
        <v>51367478.480000004</v>
      </c>
      <c r="E56" s="16">
        <v>0</v>
      </c>
      <c r="F56" s="17">
        <v>229284.33000000002</v>
      </c>
      <c r="G56" s="17">
        <v>754321.04</v>
      </c>
      <c r="H56" s="17">
        <v>139267.82</v>
      </c>
      <c r="I56" s="17">
        <v>133390</v>
      </c>
      <c r="J56" s="17">
        <v>21839.869999999995</v>
      </c>
      <c r="K56" s="17">
        <v>3574377.9500000011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f t="shared" si="5"/>
        <v>4852481.0100000016</v>
      </c>
    </row>
    <row r="57" spans="1:18" ht="14.15" customHeight="1" x14ac:dyDescent="0.35">
      <c r="A57" s="1">
        <v>266</v>
      </c>
      <c r="C57" s="15" t="s">
        <v>70</v>
      </c>
      <c r="D57" s="5">
        <v>47279921</v>
      </c>
      <c r="E57" s="16">
        <v>0</v>
      </c>
      <c r="F57" s="17">
        <v>312558.40000000002</v>
      </c>
      <c r="G57" s="17">
        <v>0</v>
      </c>
      <c r="H57" s="17">
        <v>0</v>
      </c>
      <c r="I57" s="17">
        <v>176.4</v>
      </c>
      <c r="J57" s="17">
        <v>82803.600000000006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f t="shared" si="5"/>
        <v>395538.4</v>
      </c>
    </row>
    <row r="58" spans="1:18" ht="14.15" customHeight="1" x14ac:dyDescent="0.35">
      <c r="A58" s="1">
        <v>267</v>
      </c>
      <c r="C58" s="15" t="s">
        <v>71</v>
      </c>
      <c r="D58" s="5">
        <v>0</v>
      </c>
      <c r="E58" s="16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f t="shared" si="5"/>
        <v>0</v>
      </c>
    </row>
    <row r="59" spans="1:18" ht="14.15" customHeight="1" x14ac:dyDescent="0.35">
      <c r="A59" s="1">
        <v>268</v>
      </c>
      <c r="C59" s="15" t="s">
        <v>72</v>
      </c>
      <c r="D59" s="5">
        <v>298955475.76499999</v>
      </c>
      <c r="E59" s="16">
        <v>0</v>
      </c>
      <c r="F59" s="17">
        <v>3544089.1199999996</v>
      </c>
      <c r="G59" s="17">
        <v>3446082.93</v>
      </c>
      <c r="H59" s="17">
        <v>7571607.0300000003</v>
      </c>
      <c r="I59" s="17">
        <v>1614856.15</v>
      </c>
      <c r="J59" s="17">
        <v>45612271.059999987</v>
      </c>
      <c r="K59" s="17">
        <v>7385627.2999755861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f t="shared" si="5"/>
        <v>69174533.589975581</v>
      </c>
    </row>
    <row r="60" spans="1:18" ht="14.15" customHeight="1" x14ac:dyDescent="0.35">
      <c r="A60" s="1">
        <v>269</v>
      </c>
      <c r="C60" s="15" t="s">
        <v>73</v>
      </c>
      <c r="D60" s="5">
        <v>0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f t="shared" si="5"/>
        <v>0</v>
      </c>
    </row>
    <row r="61" spans="1:18" ht="14.15" customHeight="1" x14ac:dyDescent="0.35">
      <c r="C61" s="13" t="s">
        <v>74</v>
      </c>
      <c r="D61" s="18"/>
      <c r="E61" s="18"/>
      <c r="F61" s="5"/>
      <c r="G61" s="5"/>
      <c r="H61" s="5"/>
      <c r="I61" s="17"/>
      <c r="J61" s="17"/>
      <c r="K61" s="17"/>
      <c r="L61" s="17"/>
      <c r="M61" s="17"/>
      <c r="N61" s="17"/>
      <c r="R61" s="17"/>
    </row>
    <row r="62" spans="1:18" ht="14.15" customHeight="1" x14ac:dyDescent="0.35">
      <c r="A62" s="1">
        <v>271</v>
      </c>
      <c r="C62" s="15" t="s">
        <v>75</v>
      </c>
      <c r="D62" s="5">
        <v>193689183.22</v>
      </c>
      <c r="E62" s="16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f t="shared" ref="R62:R65" si="6">+SUM(F62:Q62)</f>
        <v>0</v>
      </c>
    </row>
    <row r="63" spans="1:18" ht="14.15" customHeight="1" x14ac:dyDescent="0.35">
      <c r="A63" s="1">
        <v>272</v>
      </c>
      <c r="C63" s="15" t="s">
        <v>76</v>
      </c>
      <c r="D63" s="5">
        <v>0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f t="shared" si="6"/>
        <v>0</v>
      </c>
    </row>
    <row r="64" spans="1:18" ht="14.15" customHeight="1" x14ac:dyDescent="0.35">
      <c r="A64" s="1">
        <v>273</v>
      </c>
      <c r="C64" s="15" t="s">
        <v>77</v>
      </c>
      <c r="D64" s="5">
        <v>0</v>
      </c>
      <c r="E64" s="16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f t="shared" si="6"/>
        <v>0</v>
      </c>
    </row>
    <row r="65" spans="1:18" ht="14.15" customHeight="1" x14ac:dyDescent="0.35">
      <c r="A65" s="1">
        <v>274</v>
      </c>
      <c r="C65" s="15" t="s">
        <v>78</v>
      </c>
      <c r="D65" s="5">
        <v>0</v>
      </c>
      <c r="E65" s="16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f t="shared" si="6"/>
        <v>0</v>
      </c>
    </row>
    <row r="66" spans="1:18" ht="14.15" customHeight="1" x14ac:dyDescent="0.35">
      <c r="C66" s="19" t="s">
        <v>79</v>
      </c>
      <c r="D66" s="18"/>
      <c r="E66" s="18"/>
      <c r="F66" s="5"/>
      <c r="G66" s="5"/>
      <c r="H66" s="5"/>
      <c r="I66" s="17"/>
      <c r="J66" s="17"/>
      <c r="K66" s="17"/>
      <c r="L66" s="17"/>
      <c r="M66" s="17"/>
      <c r="N66" s="17"/>
      <c r="R66" s="17"/>
    </row>
    <row r="67" spans="1:18" ht="14.15" customHeight="1" x14ac:dyDescent="0.35">
      <c r="A67">
        <f t="shared" ref="A67:A68" si="7">(LEFT($C67,1)&amp;MID($C67,3,1)&amp;MID($C67,5,1))*1</f>
        <v>281</v>
      </c>
      <c r="C67" s="20" t="s">
        <v>80</v>
      </c>
      <c r="D67" s="5">
        <v>0</v>
      </c>
      <c r="E67" s="16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f t="shared" ref="R67:R68" si="8">+SUM(F67:Q67)</f>
        <v>0</v>
      </c>
    </row>
    <row r="68" spans="1:18" ht="14.15" customHeight="1" x14ac:dyDescent="0.35">
      <c r="A68">
        <f t="shared" si="7"/>
        <v>282</v>
      </c>
      <c r="C68" s="20" t="s">
        <v>81</v>
      </c>
      <c r="D68" s="5">
        <v>0</v>
      </c>
      <c r="E68" s="16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f t="shared" si="8"/>
        <v>0</v>
      </c>
    </row>
    <row r="69" spans="1:18" ht="14.15" customHeight="1" x14ac:dyDescent="0.35">
      <c r="C69" s="19" t="s">
        <v>82</v>
      </c>
      <c r="D69" s="18"/>
      <c r="E69" s="18"/>
      <c r="F69" s="5"/>
      <c r="G69" s="5"/>
      <c r="H69" s="5"/>
      <c r="I69" s="17"/>
      <c r="J69" s="17"/>
      <c r="K69" s="17"/>
      <c r="L69" s="17"/>
      <c r="M69" s="17"/>
      <c r="N69" s="17"/>
      <c r="R69" s="17"/>
    </row>
    <row r="70" spans="1:18" ht="14.15" customHeight="1" x14ac:dyDescent="0.35">
      <c r="A70" s="1">
        <v>291</v>
      </c>
      <c r="C70" s="20" t="s">
        <v>83</v>
      </c>
      <c r="D70" s="5">
        <v>0</v>
      </c>
      <c r="E70" s="16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f t="shared" ref="R70:R72" si="9">+SUM(F70:Q70)</f>
        <v>0</v>
      </c>
    </row>
    <row r="71" spans="1:18" ht="14.15" customHeight="1" x14ac:dyDescent="0.35">
      <c r="A71" s="1">
        <v>292</v>
      </c>
      <c r="C71" s="20" t="s">
        <v>84</v>
      </c>
      <c r="D71" s="5">
        <v>0</v>
      </c>
      <c r="E71" s="16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f t="shared" si="9"/>
        <v>0</v>
      </c>
    </row>
    <row r="72" spans="1:18" ht="14.15" customHeight="1" x14ac:dyDescent="0.35">
      <c r="A72" s="1">
        <v>294</v>
      </c>
      <c r="C72" s="20" t="s">
        <v>85</v>
      </c>
      <c r="D72" s="5">
        <v>0</v>
      </c>
      <c r="E72" s="16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f t="shared" si="9"/>
        <v>0</v>
      </c>
    </row>
    <row r="73" spans="1:18" ht="14.15" customHeight="1" x14ac:dyDescent="0.35">
      <c r="C73" s="11" t="s">
        <v>86</v>
      </c>
      <c r="D73" s="21"/>
      <c r="E73" s="12"/>
      <c r="F73" s="21"/>
      <c r="G73" s="2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21"/>
    </row>
    <row r="74" spans="1:18" ht="14.15" customHeight="1" x14ac:dyDescent="0.35">
      <c r="C74" s="13" t="s">
        <v>87</v>
      </c>
      <c r="D74" s="18"/>
      <c r="E74" s="14"/>
      <c r="F74" s="5"/>
      <c r="G74" s="5"/>
      <c r="R74" s="5"/>
    </row>
    <row r="75" spans="1:18" ht="14.15" customHeight="1" x14ac:dyDescent="0.35">
      <c r="A75" s="1">
        <v>411</v>
      </c>
      <c r="C75" s="15" t="s">
        <v>88</v>
      </c>
      <c r="D75" s="5">
        <v>2245045737.6462808</v>
      </c>
      <c r="E75" s="16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17">
        <f t="shared" ref="R75:R81" si="10">+SUM(F75:Q75)</f>
        <v>0</v>
      </c>
    </row>
    <row r="76" spans="1:18" ht="14.15" customHeight="1" x14ac:dyDescent="0.35">
      <c r="A76" s="1">
        <v>412</v>
      </c>
      <c r="C76" s="15" t="s">
        <v>89</v>
      </c>
      <c r="D76" s="5">
        <v>125580500</v>
      </c>
      <c r="E76" s="16">
        <v>0</v>
      </c>
      <c r="F76" s="5">
        <v>2046420</v>
      </c>
      <c r="G76" s="17">
        <v>1900000</v>
      </c>
      <c r="H76" s="17">
        <v>3162299</v>
      </c>
      <c r="I76" s="17">
        <v>1622441</v>
      </c>
      <c r="J76" s="17">
        <v>1582752.9999999988</v>
      </c>
      <c r="K76" s="22">
        <v>418246.00000000041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17">
        <f t="shared" si="10"/>
        <v>10732158.999999998</v>
      </c>
    </row>
    <row r="77" spans="1:18" ht="14.15" customHeight="1" x14ac:dyDescent="0.35">
      <c r="C77" s="19" t="s">
        <v>90</v>
      </c>
      <c r="D77" s="18"/>
      <c r="E77" s="14"/>
      <c r="F77" s="5"/>
      <c r="G77" s="5"/>
      <c r="R77" s="5"/>
    </row>
    <row r="78" spans="1:18" ht="14.15" customHeight="1" x14ac:dyDescent="0.35">
      <c r="A78" s="1">
        <v>421</v>
      </c>
      <c r="C78" s="20" t="s">
        <v>91</v>
      </c>
      <c r="D78" s="5">
        <v>0</v>
      </c>
      <c r="E78" s="16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17">
        <f t="shared" si="10"/>
        <v>0</v>
      </c>
    </row>
    <row r="79" spans="1:18" ht="14.15" customHeight="1" x14ac:dyDescent="0.35">
      <c r="A79" s="1">
        <v>422</v>
      </c>
      <c r="C79" s="20" t="s">
        <v>92</v>
      </c>
      <c r="D79" s="5">
        <v>0</v>
      </c>
      <c r="E79" s="16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17">
        <f t="shared" si="10"/>
        <v>0</v>
      </c>
    </row>
    <row r="80" spans="1:18" ht="14.15" customHeight="1" x14ac:dyDescent="0.35">
      <c r="C80" s="19" t="s">
        <v>93</v>
      </c>
      <c r="D80" s="18"/>
      <c r="E80" s="14"/>
      <c r="F80" s="5"/>
      <c r="G80" s="5"/>
      <c r="R80" s="5"/>
    </row>
    <row r="81" spans="1:18" ht="14.15" customHeight="1" x14ac:dyDescent="0.35">
      <c r="A81" s="1">
        <v>435</v>
      </c>
      <c r="C81" s="20" t="s">
        <v>94</v>
      </c>
      <c r="D81" s="5">
        <v>0</v>
      </c>
      <c r="E81" s="16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17">
        <f t="shared" si="10"/>
        <v>0</v>
      </c>
    </row>
    <row r="82" spans="1:18" ht="14.15" customHeight="1" x14ac:dyDescent="0.35">
      <c r="C82" s="23" t="s">
        <v>95</v>
      </c>
      <c r="D82" s="24">
        <f>+SUM(D9:D81)</f>
        <v>6453168734.7275906</v>
      </c>
      <c r="E82" s="24">
        <f t="shared" ref="E82:R82" si="11">+SUM(E9:E81)</f>
        <v>0</v>
      </c>
      <c r="F82" s="24">
        <f t="shared" si="11"/>
        <v>230586359.72000003</v>
      </c>
      <c r="G82" s="24">
        <f t="shared" si="11"/>
        <v>219225409.93000007</v>
      </c>
      <c r="H82" s="24">
        <f t="shared" si="11"/>
        <v>246145005.81999993</v>
      </c>
      <c r="I82" s="24">
        <f t="shared" si="11"/>
        <v>195783298.16000003</v>
      </c>
      <c r="J82" s="24">
        <f t="shared" si="11"/>
        <v>267471358.92000002</v>
      </c>
      <c r="K82" s="24">
        <f t="shared" si="11"/>
        <v>238351995.53997552</v>
      </c>
      <c r="L82" s="24">
        <f t="shared" si="11"/>
        <v>0</v>
      </c>
      <c r="M82" s="24">
        <f t="shared" si="11"/>
        <v>0</v>
      </c>
      <c r="N82" s="24">
        <f t="shared" si="11"/>
        <v>0</v>
      </c>
      <c r="O82" s="24">
        <f t="shared" si="11"/>
        <v>0</v>
      </c>
      <c r="P82" s="24">
        <f t="shared" si="11"/>
        <v>0</v>
      </c>
      <c r="Q82" s="24">
        <f t="shared" si="11"/>
        <v>0</v>
      </c>
      <c r="R82" s="24">
        <f t="shared" si="11"/>
        <v>1397563428.0899758</v>
      </c>
    </row>
    <row r="83" spans="1:18" ht="14.15" customHeight="1" x14ac:dyDescent="0.35">
      <c r="D83" s="5"/>
      <c r="E83" s="25"/>
      <c r="G83" s="26"/>
      <c r="H83" s="25"/>
      <c r="I83" s="27"/>
      <c r="J83" s="25"/>
      <c r="K83" s="25"/>
      <c r="L83" s="25"/>
      <c r="M83" s="25"/>
      <c r="P83" t="s">
        <v>96</v>
      </c>
    </row>
    <row r="84" spans="1:18" x14ac:dyDescent="0.35">
      <c r="G84" s="5"/>
      <c r="R84" s="5"/>
    </row>
    <row r="85" spans="1:18" x14ac:dyDescent="0.35">
      <c r="G85" s="5"/>
      <c r="R85" s="5"/>
    </row>
    <row r="86" spans="1:18" x14ac:dyDescent="0.35">
      <c r="G86" s="5"/>
      <c r="R86" s="5"/>
    </row>
    <row r="87" spans="1:18" x14ac:dyDescent="0.35">
      <c r="G87" s="5"/>
      <c r="R87" s="5"/>
    </row>
    <row r="88" spans="1:18" x14ac:dyDescent="0.35">
      <c r="G88" s="5"/>
      <c r="R88" s="5"/>
    </row>
    <row r="89" spans="1:18" x14ac:dyDescent="0.35">
      <c r="G89" s="5"/>
      <c r="R89" s="5"/>
    </row>
    <row r="90" spans="1:18" x14ac:dyDescent="0.35">
      <c r="G90" s="5"/>
      <c r="R90" s="5"/>
    </row>
    <row r="91" spans="1:18" x14ac:dyDescent="0.35">
      <c r="G91" s="5"/>
      <c r="R91" s="5"/>
    </row>
    <row r="92" spans="1:18" x14ac:dyDescent="0.35">
      <c r="G92" s="5"/>
      <c r="R92" s="5"/>
    </row>
    <row r="93" spans="1:18" x14ac:dyDescent="0.35">
      <c r="G93" s="5"/>
      <c r="R93" s="5"/>
    </row>
    <row r="94" spans="1:18" x14ac:dyDescent="0.35">
      <c r="G94" s="5"/>
      <c r="R94" s="5"/>
    </row>
    <row r="95" spans="1:18" x14ac:dyDescent="0.35">
      <c r="G95" s="5"/>
      <c r="R95" s="5"/>
    </row>
    <row r="96" spans="1:18" x14ac:dyDescent="0.35">
      <c r="G96" s="5"/>
      <c r="R96" s="5"/>
    </row>
    <row r="97" spans="3:18" x14ac:dyDescent="0.35">
      <c r="G97" s="5"/>
      <c r="R97" s="5"/>
    </row>
    <row r="98" spans="3:18" x14ac:dyDescent="0.35">
      <c r="G98" s="5"/>
      <c r="R98" s="5"/>
    </row>
    <row r="99" spans="3:18" x14ac:dyDescent="0.35">
      <c r="G99" s="5"/>
      <c r="R99" s="5"/>
    </row>
    <row r="101" spans="3:18" ht="14.5" customHeight="1" x14ac:dyDescent="0.35">
      <c r="C101" s="28" t="s">
        <v>97</v>
      </c>
      <c r="D101" s="29"/>
      <c r="E101" s="29"/>
      <c r="I101" s="5"/>
      <c r="L101" s="40" t="s">
        <v>102</v>
      </c>
      <c r="M101" s="41"/>
      <c r="N101" s="41"/>
      <c r="O101" s="41"/>
      <c r="P101" s="41"/>
    </row>
    <row r="102" spans="3:18" ht="15.5" x14ac:dyDescent="0.35">
      <c r="C102" s="2" t="s">
        <v>98</v>
      </c>
      <c r="D102" s="30"/>
      <c r="I102" s="5"/>
      <c r="M102" s="31" t="s">
        <v>103</v>
      </c>
    </row>
    <row r="107" spans="3:18" x14ac:dyDescent="0.35">
      <c r="C107" s="32"/>
    </row>
    <row r="108" spans="3:18" ht="15.5" x14ac:dyDescent="0.35">
      <c r="C108" s="31"/>
    </row>
  </sheetData>
  <mergeCells count="9">
    <mergeCell ref="L101:P101"/>
    <mergeCell ref="C1:R1"/>
    <mergeCell ref="C2:R2"/>
    <mergeCell ref="C3:R3"/>
    <mergeCell ref="C4:R4"/>
    <mergeCell ref="C6:C7"/>
    <mergeCell ref="D6:D7"/>
    <mergeCell ref="E6:E7"/>
    <mergeCell ref="F6:R6"/>
  </mergeCells>
  <printOptions horizontalCentered="1"/>
  <pageMargins left="0.19685039370078741" right="0.19685039370078741" top="0.19685039370078741" bottom="3.937007874015748E-2" header="0.31496062992125984" footer="0.31496062992125984"/>
  <pageSetup scale="39" orientation="landscape" r:id="rId1"/>
  <ignoredErrors>
    <ignoredError sqref="R10:R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4E70-B054-4E5C-94AA-80FBC1B81F25}">
  <dimension ref="A1:Q108"/>
  <sheetViews>
    <sheetView showGridLines="0" view="pageBreakPreview" topLeftCell="C1" zoomScale="70" zoomScaleNormal="85" zoomScaleSheetLayoutView="70" workbookViewId="0">
      <selection activeCell="D88" sqref="D88"/>
    </sheetView>
  </sheetViews>
  <sheetFormatPr defaultColWidth="11.453125" defaultRowHeight="14.5" x14ac:dyDescent="0.35"/>
  <cols>
    <col min="1" max="2" width="0" hidden="1" customWidth="1"/>
    <col min="3" max="3" width="93.7265625" style="38" customWidth="1"/>
    <col min="4" max="4" width="17.26953125" bestFit="1" customWidth="1"/>
    <col min="5" max="5" width="16.453125" bestFit="1" customWidth="1"/>
    <col min="6" max="8" width="16.90625" bestFit="1" customWidth="1"/>
    <col min="9" max="9" width="16.90625" style="5" bestFit="1" customWidth="1"/>
    <col min="10" max="15" width="13.7265625" customWidth="1"/>
    <col min="16" max="16" width="18.6328125" bestFit="1" customWidth="1"/>
  </cols>
  <sheetData>
    <row r="1" spans="1:17" ht="28.5" x14ac:dyDescent="0.35"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7" ht="15.5" x14ac:dyDescent="0.35">
      <c r="C2" s="44" t="s">
        <v>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7" ht="15.5" x14ac:dyDescent="0.35">
      <c r="C3" s="46" t="s">
        <v>101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7" ht="15.5" x14ac:dyDescent="0.35">
      <c r="C4" s="47" t="s">
        <v>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7" ht="7.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x14ac:dyDescent="0.35">
      <c r="C6" s="33" t="s">
        <v>4</v>
      </c>
      <c r="D6" s="9" t="s">
        <v>8</v>
      </c>
      <c r="E6" s="9" t="s">
        <v>9</v>
      </c>
      <c r="F6" s="9" t="s">
        <v>10</v>
      </c>
      <c r="G6" s="9" t="s">
        <v>11</v>
      </c>
      <c r="H6" s="10" t="s">
        <v>12</v>
      </c>
      <c r="I6" s="34" t="s">
        <v>13</v>
      </c>
      <c r="J6" s="10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10" t="s">
        <v>19</v>
      </c>
      <c r="P6" s="9" t="s">
        <v>20</v>
      </c>
    </row>
    <row r="7" spans="1:17" ht="14.15" customHeight="1" x14ac:dyDescent="0.35">
      <c r="C7" s="35" t="s">
        <v>21</v>
      </c>
      <c r="D7" s="12"/>
      <c r="E7" s="12"/>
      <c r="F7" s="12"/>
      <c r="G7" s="12"/>
      <c r="H7" s="12"/>
      <c r="I7" s="21"/>
      <c r="J7" s="12"/>
      <c r="K7" s="12"/>
      <c r="L7" s="12"/>
      <c r="M7" s="12"/>
      <c r="N7" s="12"/>
      <c r="O7" s="12"/>
      <c r="P7" s="12"/>
    </row>
    <row r="8" spans="1:17" ht="14.15" customHeight="1" x14ac:dyDescent="0.35">
      <c r="C8" s="19" t="s">
        <v>22</v>
      </c>
      <c r="P8" s="18"/>
    </row>
    <row r="9" spans="1:17" ht="14.15" customHeight="1" x14ac:dyDescent="0.35">
      <c r="A9">
        <f>(LEFT($C9,1)&amp;MID($C9,3,1)&amp;MID($C9,5,1))*1</f>
        <v>211</v>
      </c>
      <c r="C9" s="20" t="s">
        <v>23</v>
      </c>
      <c r="D9" s="17">
        <v>145688923.69</v>
      </c>
      <c r="E9" s="17">
        <v>126298953.20000002</v>
      </c>
      <c r="F9" s="17">
        <v>110724535.99000001</v>
      </c>
      <c r="G9" s="17">
        <v>98438933.719999999</v>
      </c>
      <c r="H9" s="17">
        <v>101413426.31000002</v>
      </c>
      <c r="I9" s="17">
        <v>121967484.33999999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f t="shared" ref="P9:P13" si="0">+SUM(D9:O9)</f>
        <v>704532257.25000012</v>
      </c>
    </row>
    <row r="10" spans="1:17" ht="14.15" customHeight="1" x14ac:dyDescent="0.35">
      <c r="A10">
        <f t="shared" ref="A10:A71" si="1">(LEFT($C10,1)&amp;MID($C10,3,1)&amp;MID($C10,5,1))*1</f>
        <v>212</v>
      </c>
      <c r="C10" s="20" t="s">
        <v>24</v>
      </c>
      <c r="D10" s="17">
        <v>15122115.470000003</v>
      </c>
      <c r="E10" s="17">
        <v>15728423.879999997</v>
      </c>
      <c r="F10" s="17">
        <v>13583538.850000001</v>
      </c>
      <c r="G10" s="17">
        <v>12309586.199999999</v>
      </c>
      <c r="H10" s="17">
        <v>12962720.98</v>
      </c>
      <c r="I10" s="17">
        <v>12108285.379999999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f t="shared" si="0"/>
        <v>81814670.760000005</v>
      </c>
    </row>
    <row r="11" spans="1:17" ht="14.15" customHeight="1" x14ac:dyDescent="0.35">
      <c r="A11">
        <f t="shared" si="1"/>
        <v>213</v>
      </c>
      <c r="C11" s="20" t="s">
        <v>25</v>
      </c>
      <c r="D11" s="17">
        <v>1710987.8999999997</v>
      </c>
      <c r="E11" s="17">
        <v>1603057.0499999998</v>
      </c>
      <c r="F11" s="17">
        <v>1603057.0499999998</v>
      </c>
      <c r="G11" s="17">
        <v>1603057.0499999998</v>
      </c>
      <c r="H11" s="17">
        <v>1638899.0699999996</v>
      </c>
      <c r="I11" s="17">
        <v>1649438.5499999998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f t="shared" si="0"/>
        <v>9808496.6699999981</v>
      </c>
      <c r="Q11" s="36"/>
    </row>
    <row r="12" spans="1:17" ht="14.15" customHeight="1" x14ac:dyDescent="0.35">
      <c r="A12">
        <f t="shared" si="1"/>
        <v>214</v>
      </c>
      <c r="C12" s="20" t="s">
        <v>26</v>
      </c>
      <c r="D12" s="17">
        <v>528051.32999999996</v>
      </c>
      <c r="E12" s="17">
        <v>1206832.1200000001</v>
      </c>
      <c r="F12" s="17">
        <v>1875293.9300000002</v>
      </c>
      <c r="G12" s="17">
        <v>1145752.3800000001</v>
      </c>
      <c r="H12" s="17">
        <v>8283153.0499999998</v>
      </c>
      <c r="I12" s="17">
        <v>1942862.29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f t="shared" si="0"/>
        <v>14981945.100000001</v>
      </c>
    </row>
    <row r="13" spans="1:17" ht="14.15" customHeight="1" x14ac:dyDescent="0.35">
      <c r="A13">
        <f t="shared" si="1"/>
        <v>215</v>
      </c>
      <c r="C13" s="20" t="s">
        <v>27</v>
      </c>
      <c r="D13" s="17">
        <v>11301375.429999998</v>
      </c>
      <c r="E13" s="17">
        <v>12410141.43</v>
      </c>
      <c r="F13" s="17">
        <v>11883706.359999998</v>
      </c>
      <c r="G13" s="17">
        <v>12559329.109999999</v>
      </c>
      <c r="H13" s="17">
        <v>12751691.769999998</v>
      </c>
      <c r="I13" s="17">
        <v>12997016.439999999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f t="shared" si="0"/>
        <v>73903260.539999992</v>
      </c>
    </row>
    <row r="14" spans="1:17" ht="14.15" customHeight="1" x14ac:dyDescent="0.35">
      <c r="C14" s="19" t="s">
        <v>28</v>
      </c>
      <c r="D14" s="17"/>
      <c r="E14" s="17"/>
      <c r="F14" s="17"/>
      <c r="P14" s="18"/>
    </row>
    <row r="15" spans="1:17" ht="14.15" customHeight="1" x14ac:dyDescent="0.35">
      <c r="A15">
        <f t="shared" si="1"/>
        <v>221</v>
      </c>
      <c r="C15" s="20" t="s">
        <v>29</v>
      </c>
      <c r="D15" s="17">
        <v>1167894.9500000002</v>
      </c>
      <c r="E15" s="17">
        <v>3312287.74</v>
      </c>
      <c r="F15" s="17">
        <v>5569715.3199999994</v>
      </c>
      <c r="G15" s="17">
        <v>1156090.53</v>
      </c>
      <c r="H15" s="17">
        <v>4607061.28</v>
      </c>
      <c r="I15" s="17">
        <v>2863714.8200000003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f t="shared" ref="P15:P23" si="2">+SUM(D15:O15)</f>
        <v>18676764.640000001</v>
      </c>
    </row>
    <row r="16" spans="1:17" ht="14.15" customHeight="1" x14ac:dyDescent="0.35">
      <c r="A16">
        <f t="shared" si="1"/>
        <v>222</v>
      </c>
      <c r="C16" s="20" t="s">
        <v>30</v>
      </c>
      <c r="D16" s="17">
        <v>666023.18999999994</v>
      </c>
      <c r="E16" s="17">
        <v>139459.5</v>
      </c>
      <c r="F16" s="17">
        <v>5834125</v>
      </c>
      <c r="G16" s="17">
        <v>7825378.6000000006</v>
      </c>
      <c r="H16" s="17">
        <v>9122734.8000000007</v>
      </c>
      <c r="I16" s="17">
        <v>6132462.7999999998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 t="shared" si="2"/>
        <v>29720183.890000001</v>
      </c>
    </row>
    <row r="17" spans="1:16" ht="14.15" customHeight="1" x14ac:dyDescent="0.35">
      <c r="A17">
        <f t="shared" si="1"/>
        <v>223</v>
      </c>
      <c r="C17" s="20" t="s">
        <v>31</v>
      </c>
      <c r="D17" s="17">
        <v>4806262.25</v>
      </c>
      <c r="E17" s="17">
        <v>1381876.4</v>
      </c>
      <c r="F17" s="17">
        <v>6101807.8799999999</v>
      </c>
      <c r="G17" s="17">
        <v>2384560.4900000002</v>
      </c>
      <c r="H17" s="17">
        <v>1951535.7500000002</v>
      </c>
      <c r="I17" s="17">
        <v>1441246.67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 t="shared" si="2"/>
        <v>18067289.440000001</v>
      </c>
    </row>
    <row r="18" spans="1:16" ht="14.15" customHeight="1" x14ac:dyDescent="0.35">
      <c r="A18">
        <f t="shared" si="1"/>
        <v>224</v>
      </c>
      <c r="C18" s="20" t="s">
        <v>32</v>
      </c>
      <c r="D18" s="17">
        <v>269368.04000000004</v>
      </c>
      <c r="E18" s="17">
        <v>800</v>
      </c>
      <c r="F18" s="17">
        <v>267586</v>
      </c>
      <c r="G18" s="17">
        <v>986725.14</v>
      </c>
      <c r="H18" s="17">
        <v>266904</v>
      </c>
      <c r="I18" s="17">
        <v>34110.67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f t="shared" si="2"/>
        <v>1825493.85</v>
      </c>
    </row>
    <row r="19" spans="1:16" ht="14.15" customHeight="1" x14ac:dyDescent="0.35">
      <c r="A19">
        <f t="shared" si="1"/>
        <v>225</v>
      </c>
      <c r="C19" s="20" t="s">
        <v>33</v>
      </c>
      <c r="D19" s="17">
        <v>1141700</v>
      </c>
      <c r="E19" s="17">
        <v>736920</v>
      </c>
      <c r="F19" s="17">
        <v>2231874.4699999997</v>
      </c>
      <c r="G19" s="17">
        <v>2444635.5099999998</v>
      </c>
      <c r="H19" s="17">
        <v>1464297.07</v>
      </c>
      <c r="I19" s="17">
        <v>2518434.9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f t="shared" si="2"/>
        <v>10537861.949999999</v>
      </c>
    </row>
    <row r="20" spans="1:16" ht="14.15" customHeight="1" x14ac:dyDescent="0.35">
      <c r="A20">
        <f t="shared" si="1"/>
        <v>226</v>
      </c>
      <c r="C20" s="20" t="s">
        <v>34</v>
      </c>
      <c r="D20" s="17">
        <v>4828432.5499999989</v>
      </c>
      <c r="E20" s="17">
        <v>5089175.8299999991</v>
      </c>
      <c r="F20" s="17">
        <v>30906288.919999998</v>
      </c>
      <c r="G20" s="17">
        <v>9280882.8400000017</v>
      </c>
      <c r="H20" s="17">
        <v>6149398.6300000008</v>
      </c>
      <c r="I20" s="17">
        <v>6813976.4099999992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f t="shared" si="2"/>
        <v>63068155.18</v>
      </c>
    </row>
    <row r="21" spans="1:16" ht="14.15" customHeight="1" x14ac:dyDescent="0.35">
      <c r="A21">
        <f t="shared" si="1"/>
        <v>227</v>
      </c>
      <c r="C21" s="20" t="s">
        <v>35</v>
      </c>
      <c r="D21" s="17">
        <v>601443.26</v>
      </c>
      <c r="E21" s="17">
        <v>1531254.6800000002</v>
      </c>
      <c r="F21" s="17">
        <v>423903.22000000003</v>
      </c>
      <c r="G21" s="17">
        <v>4120261</v>
      </c>
      <c r="H21" s="17">
        <v>957944.28000000014</v>
      </c>
      <c r="I21" s="17">
        <v>3846401.1500000004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f t="shared" si="2"/>
        <v>11481207.59</v>
      </c>
    </row>
    <row r="22" spans="1:16" ht="14.15" customHeight="1" x14ac:dyDescent="0.35">
      <c r="A22">
        <f t="shared" si="1"/>
        <v>228</v>
      </c>
      <c r="C22" s="20" t="s">
        <v>36</v>
      </c>
      <c r="D22" s="17">
        <v>12059887.220000001</v>
      </c>
      <c r="E22" s="17">
        <v>14822155.489999998</v>
      </c>
      <c r="F22" s="17">
        <v>16838252.290000003</v>
      </c>
      <c r="G22" s="17">
        <v>13047035.609999999</v>
      </c>
      <c r="H22" s="17">
        <v>27123141.91</v>
      </c>
      <c r="I22" s="17">
        <v>22674239.489999998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2"/>
        <v>106564712.00999999</v>
      </c>
    </row>
    <row r="23" spans="1:16" ht="14.15" customHeight="1" x14ac:dyDescent="0.35">
      <c r="A23">
        <f t="shared" si="1"/>
        <v>229</v>
      </c>
      <c r="C23" s="20" t="s">
        <v>37</v>
      </c>
      <c r="D23" s="17">
        <v>765000</v>
      </c>
      <c r="E23" s="17">
        <v>0</v>
      </c>
      <c r="F23" s="17">
        <v>176541</v>
      </c>
      <c r="G23" s="17">
        <v>250675</v>
      </c>
      <c r="H23" s="17">
        <v>730530</v>
      </c>
      <c r="I23" s="17">
        <v>170000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f t="shared" si="2"/>
        <v>2092746</v>
      </c>
    </row>
    <row r="24" spans="1:16" ht="14.15" customHeight="1" x14ac:dyDescent="0.35">
      <c r="C24" s="19" t="s">
        <v>38</v>
      </c>
      <c r="D24" s="17"/>
      <c r="E24" s="17"/>
      <c r="F24" s="17"/>
      <c r="P24" s="18"/>
    </row>
    <row r="25" spans="1:16" ht="14.15" customHeight="1" x14ac:dyDescent="0.35">
      <c r="A25">
        <f t="shared" si="1"/>
        <v>231</v>
      </c>
      <c r="C25" s="20" t="s">
        <v>39</v>
      </c>
      <c r="D25" s="17">
        <v>163017.54999999999</v>
      </c>
      <c r="E25" s="17">
        <v>2409840.3899999997</v>
      </c>
      <c r="F25" s="17">
        <v>105559.94999999998</v>
      </c>
      <c r="G25" s="17">
        <v>1802871.2100000002</v>
      </c>
      <c r="H25" s="17">
        <v>1446980.2699999998</v>
      </c>
      <c r="I25" s="17">
        <v>202442.44999999998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 t="shared" ref="P25:P33" si="3">+SUM(D25:O25)</f>
        <v>6130711.8199999994</v>
      </c>
    </row>
    <row r="26" spans="1:16" ht="14.15" customHeight="1" x14ac:dyDescent="0.35">
      <c r="A26">
        <f t="shared" si="1"/>
        <v>232</v>
      </c>
      <c r="C26" s="20" t="s">
        <v>40</v>
      </c>
      <c r="D26" s="17">
        <v>0</v>
      </c>
      <c r="E26" s="17">
        <v>0</v>
      </c>
      <c r="F26" s="17">
        <v>173089.88</v>
      </c>
      <c r="G26" s="17">
        <v>1525.4</v>
      </c>
      <c r="H26" s="17">
        <v>2288.1</v>
      </c>
      <c r="I26" s="17">
        <v>114450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f t="shared" si="3"/>
        <v>291353.38</v>
      </c>
    </row>
    <row r="27" spans="1:16" ht="14.15" customHeight="1" x14ac:dyDescent="0.35">
      <c r="A27">
        <f t="shared" si="1"/>
        <v>233</v>
      </c>
      <c r="C27" s="20" t="s">
        <v>41</v>
      </c>
      <c r="D27" s="17">
        <v>210435</v>
      </c>
      <c r="E27" s="17">
        <v>249993.7</v>
      </c>
      <c r="F27" s="17">
        <v>98420.950000000012</v>
      </c>
      <c r="G27" s="17">
        <v>117150.09999999996</v>
      </c>
      <c r="H27" s="17">
        <v>192528.6</v>
      </c>
      <c r="I27" s="17">
        <v>261991.00000000006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f t="shared" si="3"/>
        <v>1130519.3500000001</v>
      </c>
    </row>
    <row r="28" spans="1:16" ht="14.15" customHeight="1" x14ac:dyDescent="0.35">
      <c r="A28">
        <f t="shared" si="1"/>
        <v>234</v>
      </c>
      <c r="C28" s="20" t="s">
        <v>42</v>
      </c>
      <c r="D28" s="17">
        <v>0</v>
      </c>
      <c r="E28" s="17">
        <v>365</v>
      </c>
      <c r="F28" s="17">
        <v>72440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f t="shared" si="3"/>
        <v>72805</v>
      </c>
    </row>
    <row r="29" spans="1:16" ht="14.15" customHeight="1" x14ac:dyDescent="0.35">
      <c r="A29">
        <f t="shared" si="1"/>
        <v>235</v>
      </c>
      <c r="C29" s="20" t="s">
        <v>43</v>
      </c>
      <c r="D29" s="17">
        <v>0</v>
      </c>
      <c r="E29" s="17">
        <v>33400</v>
      </c>
      <c r="F29" s="17">
        <v>118</v>
      </c>
      <c r="G29" s="17">
        <v>27120</v>
      </c>
      <c r="H29" s="17">
        <v>74271.16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f t="shared" si="3"/>
        <v>134909.16</v>
      </c>
    </row>
    <row r="30" spans="1:16" ht="14.15" customHeight="1" x14ac:dyDescent="0.35">
      <c r="A30">
        <f t="shared" si="1"/>
        <v>236</v>
      </c>
      <c r="C30" s="20" t="s">
        <v>44</v>
      </c>
      <c r="D30" s="17">
        <v>0</v>
      </c>
      <c r="E30" s="17">
        <v>340</v>
      </c>
      <c r="F30" s="17">
        <v>9850.74</v>
      </c>
      <c r="G30" s="17">
        <v>558</v>
      </c>
      <c r="H30" s="17">
        <v>99887.59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f t="shared" si="3"/>
        <v>110636.33</v>
      </c>
    </row>
    <row r="31" spans="1:16" ht="14.15" customHeight="1" x14ac:dyDescent="0.35">
      <c r="A31">
        <f t="shared" si="1"/>
        <v>237</v>
      </c>
      <c r="C31" s="20" t="s">
        <v>45</v>
      </c>
      <c r="D31" s="17">
        <v>1610</v>
      </c>
      <c r="E31" s="17">
        <v>16666.559999999998</v>
      </c>
      <c r="F31" s="17">
        <v>10773.75</v>
      </c>
      <c r="G31" s="17">
        <v>435097</v>
      </c>
      <c r="H31" s="17">
        <v>578682.96</v>
      </c>
      <c r="I31" s="17">
        <v>259899.97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f t="shared" si="3"/>
        <v>1302730.24</v>
      </c>
    </row>
    <row r="32" spans="1:16" ht="14.15" customHeight="1" x14ac:dyDescent="0.35">
      <c r="A32">
        <f t="shared" si="1"/>
        <v>238</v>
      </c>
      <c r="C32" s="20" t="s">
        <v>46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f t="shared" si="3"/>
        <v>0</v>
      </c>
    </row>
    <row r="33" spans="1:16" ht="14.15" customHeight="1" x14ac:dyDescent="0.35">
      <c r="A33">
        <f t="shared" si="1"/>
        <v>239</v>
      </c>
      <c r="C33" s="20" t="s">
        <v>47</v>
      </c>
      <c r="D33" s="17">
        <v>890295.74</v>
      </c>
      <c r="E33" s="17">
        <v>155663.99000000002</v>
      </c>
      <c r="F33" s="17">
        <v>360658.22</v>
      </c>
      <c r="G33" s="17">
        <v>727690.6</v>
      </c>
      <c r="H33" s="17">
        <v>1129633.3599999999</v>
      </c>
      <c r="I33" s="17">
        <v>385211.52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f t="shared" si="3"/>
        <v>3649153.4299999997</v>
      </c>
    </row>
    <row r="34" spans="1:16" ht="14.15" customHeight="1" x14ac:dyDescent="0.35">
      <c r="C34" s="19" t="s">
        <v>48</v>
      </c>
      <c r="D34" s="5"/>
      <c r="E34" s="5"/>
      <c r="F34" s="5"/>
      <c r="P34" s="18"/>
    </row>
    <row r="35" spans="1:16" ht="14.15" customHeight="1" x14ac:dyDescent="0.35">
      <c r="A35">
        <f t="shared" si="1"/>
        <v>241</v>
      </c>
      <c r="C35" s="20" t="s">
        <v>49</v>
      </c>
      <c r="D35" s="17">
        <v>22457184.289999999</v>
      </c>
      <c r="E35" s="17">
        <v>25506167.449999999</v>
      </c>
      <c r="F35" s="17">
        <v>26005773.48</v>
      </c>
      <c r="G35" s="17">
        <v>21548613.77</v>
      </c>
      <c r="H35" s="17">
        <v>26832756.949999999</v>
      </c>
      <c r="I35" s="17">
        <v>28166599.48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f t="shared" ref="P35:P42" si="4">+SUM(D35:O35)</f>
        <v>150517095.41999999</v>
      </c>
    </row>
    <row r="36" spans="1:16" ht="14.15" customHeight="1" x14ac:dyDescent="0.35">
      <c r="A36">
        <f t="shared" si="1"/>
        <v>242</v>
      </c>
      <c r="C36" s="20" t="s">
        <v>50</v>
      </c>
      <c r="D36" s="17">
        <v>74000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f t="shared" si="4"/>
        <v>74000</v>
      </c>
    </row>
    <row r="37" spans="1:16" ht="14.15" customHeight="1" x14ac:dyDescent="0.35">
      <c r="A37">
        <f t="shared" si="1"/>
        <v>243</v>
      </c>
      <c r="C37" s="20" t="s">
        <v>51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f t="shared" si="4"/>
        <v>0</v>
      </c>
    </row>
    <row r="38" spans="1:16" ht="14.15" customHeight="1" x14ac:dyDescent="0.35">
      <c r="A38">
        <f t="shared" si="1"/>
        <v>244</v>
      </c>
      <c r="C38" s="20" t="s">
        <v>52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f t="shared" si="4"/>
        <v>0</v>
      </c>
    </row>
    <row r="39" spans="1:16" ht="14.15" customHeight="1" x14ac:dyDescent="0.35">
      <c r="A39">
        <f t="shared" si="1"/>
        <v>245</v>
      </c>
      <c r="C39" s="20" t="s">
        <v>53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f t="shared" si="4"/>
        <v>0</v>
      </c>
    </row>
    <row r="40" spans="1:16" ht="14.15" customHeight="1" x14ac:dyDescent="0.35">
      <c r="A40">
        <f t="shared" si="1"/>
        <v>246</v>
      </c>
      <c r="C40" s="20" t="s">
        <v>54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f t="shared" si="4"/>
        <v>0</v>
      </c>
    </row>
    <row r="41" spans="1:16" ht="14.15" customHeight="1" x14ac:dyDescent="0.35">
      <c r="A41">
        <f t="shared" si="1"/>
        <v>247</v>
      </c>
      <c r="C41" s="20" t="s">
        <v>55</v>
      </c>
      <c r="D41" s="17">
        <v>0.01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f t="shared" si="4"/>
        <v>0.01</v>
      </c>
    </row>
    <row r="42" spans="1:16" ht="14.15" customHeight="1" x14ac:dyDescent="0.35">
      <c r="A42">
        <f t="shared" si="1"/>
        <v>249</v>
      </c>
      <c r="C42" s="20" t="s">
        <v>56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f t="shared" si="4"/>
        <v>0</v>
      </c>
    </row>
    <row r="43" spans="1:16" ht="14.15" customHeight="1" x14ac:dyDescent="0.35">
      <c r="C43" s="19" t="s">
        <v>57</v>
      </c>
      <c r="D43" s="5"/>
      <c r="E43" s="5"/>
      <c r="F43" s="5"/>
      <c r="P43" s="17"/>
    </row>
    <row r="44" spans="1:16" ht="14.15" customHeight="1" x14ac:dyDescent="0.35">
      <c r="A44">
        <f t="shared" si="1"/>
        <v>251</v>
      </c>
      <c r="C44" s="20" t="s">
        <v>58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f t="shared" ref="P44:P49" si="5">+SUM(D44:O44)</f>
        <v>0</v>
      </c>
    </row>
    <row r="45" spans="1:16" ht="14.15" customHeight="1" x14ac:dyDescent="0.35">
      <c r="A45">
        <f t="shared" si="1"/>
        <v>252</v>
      </c>
      <c r="C45" s="20" t="s">
        <v>59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f t="shared" si="5"/>
        <v>0</v>
      </c>
    </row>
    <row r="46" spans="1:16" ht="14.15" customHeight="1" x14ac:dyDescent="0.35">
      <c r="A46">
        <f t="shared" si="1"/>
        <v>253</v>
      </c>
      <c r="C46" s="20" t="s">
        <v>60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si="5"/>
        <v>0</v>
      </c>
    </row>
    <row r="47" spans="1:16" ht="14.15" customHeight="1" x14ac:dyDescent="0.35">
      <c r="A47">
        <f t="shared" si="1"/>
        <v>254</v>
      </c>
      <c r="C47" s="20" t="s">
        <v>61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 t="shared" si="5"/>
        <v>0</v>
      </c>
    </row>
    <row r="48" spans="1:16" ht="14.15" customHeight="1" x14ac:dyDescent="0.35">
      <c r="A48">
        <f t="shared" si="1"/>
        <v>256</v>
      </c>
      <c r="C48" s="20" t="s">
        <v>62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f t="shared" si="5"/>
        <v>0</v>
      </c>
    </row>
    <row r="49" spans="1:16" ht="14.15" customHeight="1" x14ac:dyDescent="0.35">
      <c r="A49">
        <f t="shared" si="1"/>
        <v>259</v>
      </c>
      <c r="C49" s="20" t="s">
        <v>63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 t="shared" si="5"/>
        <v>0</v>
      </c>
    </row>
    <row r="50" spans="1:16" ht="14.15" customHeight="1" x14ac:dyDescent="0.35">
      <c r="C50" s="19" t="s">
        <v>64</v>
      </c>
      <c r="D50" s="5"/>
      <c r="E50" s="5"/>
      <c r="F50" s="5"/>
      <c r="P50" s="18"/>
    </row>
    <row r="51" spans="1:16" ht="14.15" customHeight="1" x14ac:dyDescent="0.35">
      <c r="A51">
        <f t="shared" si="1"/>
        <v>261</v>
      </c>
      <c r="C51" s="20" t="s">
        <v>65</v>
      </c>
      <c r="D51" s="17">
        <v>0</v>
      </c>
      <c r="E51" s="17">
        <v>491231.55</v>
      </c>
      <c r="F51" s="17">
        <v>311163.14</v>
      </c>
      <c r="G51" s="17">
        <v>123905.35</v>
      </c>
      <c r="H51" s="17">
        <v>391223.5</v>
      </c>
      <c r="I51" s="17">
        <v>423475.95999999996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f t="shared" ref="P51:P59" si="6">+SUM(D51:O51)</f>
        <v>1740999.5</v>
      </c>
    </row>
    <row r="52" spans="1:16" ht="14.15" customHeight="1" x14ac:dyDescent="0.35">
      <c r="A52">
        <f t="shared" si="1"/>
        <v>262</v>
      </c>
      <c r="C52" s="20" t="s">
        <v>66</v>
      </c>
      <c r="D52" s="17">
        <v>0</v>
      </c>
      <c r="E52" s="17">
        <v>0</v>
      </c>
      <c r="F52" s="17">
        <v>0</v>
      </c>
      <c r="G52" s="17">
        <v>75000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f t="shared" si="6"/>
        <v>75000</v>
      </c>
    </row>
    <row r="53" spans="1:16" ht="14.15" customHeight="1" x14ac:dyDescent="0.35">
      <c r="A53">
        <f t="shared" si="1"/>
        <v>263</v>
      </c>
      <c r="C53" s="20" t="s">
        <v>67</v>
      </c>
      <c r="D53" s="17">
        <v>0</v>
      </c>
      <c r="E53" s="17">
        <v>0</v>
      </c>
      <c r="F53" s="17">
        <v>28500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f t="shared" si="6"/>
        <v>28500</v>
      </c>
    </row>
    <row r="54" spans="1:16" ht="14.15" customHeight="1" x14ac:dyDescent="0.35">
      <c r="A54">
        <f t="shared" si="1"/>
        <v>264</v>
      </c>
      <c r="C54" s="20" t="s">
        <v>68</v>
      </c>
      <c r="D54" s="17">
        <v>0</v>
      </c>
      <c r="E54" s="17">
        <v>0</v>
      </c>
      <c r="F54" s="17">
        <v>75257.58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f t="shared" si="6"/>
        <v>75257.58</v>
      </c>
    </row>
    <row r="55" spans="1:16" ht="14.15" customHeight="1" x14ac:dyDescent="0.35">
      <c r="A55">
        <f t="shared" si="1"/>
        <v>265</v>
      </c>
      <c r="C55" s="20" t="s">
        <v>69</v>
      </c>
      <c r="D55" s="17">
        <v>229284.33000000002</v>
      </c>
      <c r="E55" s="17">
        <v>754321.04</v>
      </c>
      <c r="F55" s="17">
        <v>139267.82</v>
      </c>
      <c r="G55" s="17">
        <v>133390</v>
      </c>
      <c r="H55" s="17">
        <v>21839.869999999995</v>
      </c>
      <c r="I55" s="17">
        <v>3574377.9500000011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f t="shared" si="6"/>
        <v>4852481.0100000016</v>
      </c>
    </row>
    <row r="56" spans="1:16" ht="14.15" customHeight="1" x14ac:dyDescent="0.35">
      <c r="A56">
        <f t="shared" si="1"/>
        <v>266</v>
      </c>
      <c r="C56" s="20" t="s">
        <v>70</v>
      </c>
      <c r="D56" s="17">
        <v>312558.40000000002</v>
      </c>
      <c r="E56" s="17">
        <v>0</v>
      </c>
      <c r="F56" s="17">
        <v>0</v>
      </c>
      <c r="G56" s="17">
        <v>176.4</v>
      </c>
      <c r="H56" s="17">
        <v>82803.600000000006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f t="shared" si="6"/>
        <v>395538.4</v>
      </c>
    </row>
    <row r="57" spans="1:16" ht="14.15" customHeight="1" x14ac:dyDescent="0.35">
      <c r="A57">
        <f t="shared" si="1"/>
        <v>267</v>
      </c>
      <c r="C57" s="20" t="s">
        <v>71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f t="shared" si="6"/>
        <v>0</v>
      </c>
    </row>
    <row r="58" spans="1:16" ht="14.15" customHeight="1" x14ac:dyDescent="0.35">
      <c r="A58">
        <f t="shared" si="1"/>
        <v>268</v>
      </c>
      <c r="C58" s="20" t="s">
        <v>72</v>
      </c>
      <c r="D58" s="17">
        <v>3544089.1199999996</v>
      </c>
      <c r="E58" s="17">
        <v>3446082.93</v>
      </c>
      <c r="F58" s="17">
        <v>7571607.0300000003</v>
      </c>
      <c r="G58" s="17">
        <v>1614856.15</v>
      </c>
      <c r="H58" s="17">
        <v>45612271.059999987</v>
      </c>
      <c r="I58" s="17">
        <v>7385627.2999755861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f t="shared" si="6"/>
        <v>69174533.589975581</v>
      </c>
    </row>
    <row r="59" spans="1:16" ht="14.15" customHeight="1" x14ac:dyDescent="0.35">
      <c r="A59">
        <f t="shared" si="1"/>
        <v>269</v>
      </c>
      <c r="C59" s="20" t="s">
        <v>73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f t="shared" si="6"/>
        <v>0</v>
      </c>
    </row>
    <row r="60" spans="1:16" ht="14.15" customHeight="1" x14ac:dyDescent="0.35">
      <c r="C60" s="19" t="s">
        <v>74</v>
      </c>
      <c r="D60" s="5"/>
      <c r="E60" s="5"/>
      <c r="F60" s="5"/>
      <c r="P60" s="18"/>
    </row>
    <row r="61" spans="1:16" ht="14.15" customHeight="1" x14ac:dyDescent="0.35">
      <c r="A61">
        <f t="shared" si="1"/>
        <v>271</v>
      </c>
      <c r="C61" s="20" t="s">
        <v>75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f t="shared" ref="P61:P64" si="7">+SUM(D61:O61)</f>
        <v>0</v>
      </c>
    </row>
    <row r="62" spans="1:16" ht="14.15" customHeight="1" x14ac:dyDescent="0.35">
      <c r="A62">
        <f t="shared" si="1"/>
        <v>272</v>
      </c>
      <c r="C62" s="20" t="s">
        <v>76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f t="shared" si="7"/>
        <v>0</v>
      </c>
    </row>
    <row r="63" spans="1:16" ht="14.15" customHeight="1" x14ac:dyDescent="0.35">
      <c r="A63">
        <f t="shared" si="1"/>
        <v>273</v>
      </c>
      <c r="C63" s="20" t="s">
        <v>77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f t="shared" si="7"/>
        <v>0</v>
      </c>
    </row>
    <row r="64" spans="1:16" ht="14.15" customHeight="1" x14ac:dyDescent="0.35">
      <c r="A64">
        <f t="shared" si="1"/>
        <v>274</v>
      </c>
      <c r="C64" s="20" t="s">
        <v>78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f t="shared" si="7"/>
        <v>0</v>
      </c>
    </row>
    <row r="65" spans="1:16" ht="14.15" customHeight="1" x14ac:dyDescent="0.35">
      <c r="C65" s="19" t="s">
        <v>79</v>
      </c>
      <c r="D65" s="5"/>
      <c r="E65" s="5"/>
      <c r="F65" s="5"/>
      <c r="P65" s="17"/>
    </row>
    <row r="66" spans="1:16" ht="14.15" customHeight="1" x14ac:dyDescent="0.35">
      <c r="A66">
        <f t="shared" si="1"/>
        <v>281</v>
      </c>
      <c r="C66" s="20" t="s">
        <v>80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</row>
    <row r="67" spans="1:16" ht="14.15" customHeight="1" x14ac:dyDescent="0.35">
      <c r="A67">
        <f t="shared" si="1"/>
        <v>282</v>
      </c>
      <c r="C67" s="20" t="s">
        <v>81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</row>
    <row r="68" spans="1:16" ht="14.15" customHeight="1" x14ac:dyDescent="0.35">
      <c r="C68" s="19" t="s">
        <v>82</v>
      </c>
      <c r="D68" s="5"/>
      <c r="E68" s="5"/>
      <c r="F68" s="5"/>
      <c r="P68" s="17"/>
    </row>
    <row r="69" spans="1:16" ht="14.15" customHeight="1" x14ac:dyDescent="0.35">
      <c r="A69">
        <f t="shared" si="1"/>
        <v>291</v>
      </c>
      <c r="C69" s="20" t="s">
        <v>83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</row>
    <row r="70" spans="1:16" ht="14.15" customHeight="1" x14ac:dyDescent="0.35">
      <c r="A70">
        <f t="shared" si="1"/>
        <v>292</v>
      </c>
      <c r="C70" s="20" t="s">
        <v>84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</row>
    <row r="71" spans="1:16" ht="14.15" customHeight="1" x14ac:dyDescent="0.35">
      <c r="A71">
        <f t="shared" si="1"/>
        <v>294</v>
      </c>
      <c r="C71" s="20" t="s">
        <v>85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</row>
    <row r="72" spans="1:16" ht="14.15" customHeight="1" x14ac:dyDescent="0.35">
      <c r="C72" s="35" t="s">
        <v>86</v>
      </c>
      <c r="D72" s="21"/>
      <c r="E72" s="12"/>
      <c r="F72" s="12"/>
      <c r="G72" s="12"/>
      <c r="H72" s="12"/>
      <c r="I72" s="21"/>
      <c r="J72" s="12"/>
      <c r="K72" s="12"/>
      <c r="L72" s="12"/>
      <c r="M72" s="12"/>
      <c r="N72" s="12"/>
      <c r="O72" s="12"/>
      <c r="P72" s="21"/>
    </row>
    <row r="73" spans="1:16" ht="14.15" customHeight="1" x14ac:dyDescent="0.35">
      <c r="C73" s="19" t="s">
        <v>87</v>
      </c>
      <c r="D73" s="5"/>
      <c r="P73" s="5"/>
    </row>
    <row r="74" spans="1:16" ht="14.15" customHeight="1" x14ac:dyDescent="0.35">
      <c r="A74">
        <f t="shared" ref="A74:A80" si="8">(LEFT($C74,1)&amp;MID($C74,3,1)&amp;MID($C74,5,1))*1</f>
        <v>411</v>
      </c>
      <c r="C74" s="20" t="s">
        <v>88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f t="shared" ref="P74:P75" si="9">+SUM(D74:O74)</f>
        <v>0</v>
      </c>
    </row>
    <row r="75" spans="1:16" ht="14.15" customHeight="1" x14ac:dyDescent="0.35">
      <c r="A75">
        <f t="shared" si="8"/>
        <v>412</v>
      </c>
      <c r="C75" s="20" t="s">
        <v>89</v>
      </c>
      <c r="D75" s="17">
        <f>'P2 Presupuesto Aprobado-Ejec '!F76</f>
        <v>2046420</v>
      </c>
      <c r="E75" s="17">
        <f>'P2 Presupuesto Aprobado-Ejec '!G76</f>
        <v>1900000</v>
      </c>
      <c r="F75" s="17">
        <f>'P2 Presupuesto Aprobado-Ejec '!H76</f>
        <v>3162299</v>
      </c>
      <c r="G75" s="17">
        <f>'P2 Presupuesto Aprobado-Ejec '!I76</f>
        <v>1622441</v>
      </c>
      <c r="H75" s="17">
        <v>1582752.9999999988</v>
      </c>
      <c r="I75" s="17">
        <f>'P2 Presupuesto Aprobado-Ejec '!K76</f>
        <v>418246.00000000041</v>
      </c>
      <c r="J75" s="17">
        <f>'P2 Presupuesto Aprobado-Ejec '!L76</f>
        <v>0</v>
      </c>
      <c r="K75" s="17">
        <f>'P2 Presupuesto Aprobado-Ejec '!M76</f>
        <v>0</v>
      </c>
      <c r="L75" s="17">
        <f>'P2 Presupuesto Aprobado-Ejec '!N76</f>
        <v>0</v>
      </c>
      <c r="M75" s="17">
        <f>'P2 Presupuesto Aprobado-Ejec '!O76</f>
        <v>0</v>
      </c>
      <c r="N75" s="17">
        <f>'P2 Presupuesto Aprobado-Ejec '!P76</f>
        <v>0</v>
      </c>
      <c r="O75" s="17">
        <f>'P2 Presupuesto Aprobado-Ejec '!Q76</f>
        <v>0</v>
      </c>
      <c r="P75" s="17">
        <f t="shared" si="9"/>
        <v>10732158.999999998</v>
      </c>
    </row>
    <row r="76" spans="1:16" ht="14.15" customHeight="1" x14ac:dyDescent="0.35">
      <c r="C76" s="19" t="s">
        <v>90</v>
      </c>
      <c r="D76" s="5"/>
      <c r="P76" s="17">
        <v>0</v>
      </c>
    </row>
    <row r="77" spans="1:16" ht="14.15" customHeight="1" x14ac:dyDescent="0.35">
      <c r="A77">
        <f t="shared" si="8"/>
        <v>421</v>
      </c>
      <c r="C77" s="20" t="s">
        <v>91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16" ht="14.15" customHeight="1" x14ac:dyDescent="0.35">
      <c r="A78">
        <f t="shared" si="8"/>
        <v>422</v>
      </c>
      <c r="C78" s="20" t="s">
        <v>92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</row>
    <row r="79" spans="1:16" ht="14.15" customHeight="1" x14ac:dyDescent="0.35">
      <c r="C79" s="19" t="s">
        <v>93</v>
      </c>
      <c r="D79" s="5"/>
      <c r="P79" s="17"/>
    </row>
    <row r="80" spans="1:16" ht="14.15" customHeight="1" x14ac:dyDescent="0.35">
      <c r="A80">
        <f t="shared" si="8"/>
        <v>435</v>
      </c>
      <c r="C80" s="20" t="s">
        <v>94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3:16" ht="14.15" customHeight="1" x14ac:dyDescent="0.35">
      <c r="C81" s="37" t="s">
        <v>99</v>
      </c>
      <c r="D81" s="24">
        <f t="shared" ref="D81:O81" si="10">SUM(D8:D75)</f>
        <v>230586359.72000003</v>
      </c>
      <c r="E81" s="24">
        <f t="shared" si="10"/>
        <v>219225409.93000007</v>
      </c>
      <c r="F81" s="24">
        <f t="shared" si="10"/>
        <v>246145005.81999993</v>
      </c>
      <c r="G81" s="24">
        <f>SUM(G8:G75)</f>
        <v>195783298.16000003</v>
      </c>
      <c r="H81" s="24">
        <f t="shared" si="10"/>
        <v>267471358.92000002</v>
      </c>
      <c r="I81" s="24">
        <f t="shared" si="10"/>
        <v>238351995.53997552</v>
      </c>
      <c r="J81" s="24">
        <f t="shared" si="10"/>
        <v>0</v>
      </c>
      <c r="K81" s="24">
        <f t="shared" si="10"/>
        <v>0</v>
      </c>
      <c r="L81" s="24">
        <f t="shared" si="10"/>
        <v>0</v>
      </c>
      <c r="M81" s="24">
        <f t="shared" si="10"/>
        <v>0</v>
      </c>
      <c r="N81" s="24">
        <f t="shared" si="10"/>
        <v>0</v>
      </c>
      <c r="O81" s="24">
        <f t="shared" si="10"/>
        <v>0</v>
      </c>
      <c r="P81" s="24">
        <f>+SUM(D81:O81)</f>
        <v>1397563428.0899758</v>
      </c>
    </row>
    <row r="82" spans="3:16" ht="14.15" customHeight="1" x14ac:dyDescent="0.35">
      <c r="D82" s="17"/>
      <c r="E82" s="17"/>
      <c r="F82" s="17"/>
      <c r="G82" s="17"/>
      <c r="H82" s="17"/>
      <c r="N82" t="s">
        <v>96</v>
      </c>
    </row>
    <row r="83" spans="3:16" ht="14.15" customHeight="1" x14ac:dyDescent="0.35">
      <c r="D83" s="17"/>
      <c r="E83" s="17"/>
      <c r="F83" s="17"/>
      <c r="G83" s="17"/>
      <c r="H83" s="17"/>
    </row>
    <row r="84" spans="3:16" ht="14.15" customHeight="1" x14ac:dyDescent="0.35">
      <c r="D84" s="17"/>
      <c r="E84" s="17"/>
      <c r="F84" s="17"/>
      <c r="G84" s="17"/>
      <c r="H84" s="17"/>
    </row>
    <row r="85" spans="3:16" ht="14.15" customHeight="1" x14ac:dyDescent="0.35">
      <c r="D85" s="17"/>
      <c r="E85" s="17"/>
      <c r="F85" s="17"/>
      <c r="G85" s="17"/>
      <c r="H85" s="17"/>
    </row>
    <row r="86" spans="3:16" ht="14.15" customHeight="1" x14ac:dyDescent="0.35">
      <c r="D86" s="17"/>
      <c r="E86" s="17"/>
      <c r="F86" s="17"/>
      <c r="G86" s="17"/>
      <c r="H86" s="17"/>
    </row>
    <row r="87" spans="3:16" ht="14.15" customHeight="1" x14ac:dyDescent="0.35">
      <c r="D87" s="17"/>
      <c r="E87" s="17"/>
      <c r="F87" s="17"/>
      <c r="G87" s="17"/>
      <c r="H87" s="17"/>
    </row>
    <row r="88" spans="3:16" ht="14.15" customHeight="1" x14ac:dyDescent="0.35">
      <c r="D88" s="17"/>
      <c r="E88" s="17"/>
      <c r="F88" s="17"/>
      <c r="G88" s="17"/>
      <c r="H88" s="17"/>
    </row>
    <row r="89" spans="3:16" ht="14.15" customHeight="1" x14ac:dyDescent="0.35">
      <c r="D89" s="17"/>
      <c r="E89" s="17"/>
      <c r="F89" s="17"/>
      <c r="G89" s="17"/>
      <c r="H89" s="17"/>
    </row>
    <row r="90" spans="3:16" ht="14.15" customHeight="1" x14ac:dyDescent="0.35">
      <c r="D90" s="17"/>
      <c r="E90" s="17"/>
      <c r="F90" s="17"/>
      <c r="G90" s="17"/>
      <c r="H90" s="17"/>
    </row>
    <row r="91" spans="3:16" ht="14.15" customHeight="1" x14ac:dyDescent="0.35">
      <c r="D91" s="17"/>
      <c r="E91" s="17"/>
      <c r="F91" s="17"/>
      <c r="G91" s="17"/>
      <c r="H91" s="17"/>
    </row>
    <row r="92" spans="3:16" ht="14" customHeight="1" x14ac:dyDescent="0.35">
      <c r="D92" s="17"/>
      <c r="E92" s="17"/>
      <c r="F92" s="17"/>
      <c r="G92" s="17"/>
      <c r="H92" s="17"/>
    </row>
    <row r="93" spans="3:16" ht="14" customHeight="1" x14ac:dyDescent="0.35">
      <c r="D93" s="17"/>
      <c r="E93" s="17"/>
      <c r="F93" s="17"/>
      <c r="G93" s="17"/>
      <c r="H93" s="17"/>
    </row>
    <row r="94" spans="3:16" ht="14" customHeight="1" x14ac:dyDescent="0.35">
      <c r="D94" s="17"/>
      <c r="E94" s="17"/>
      <c r="F94" s="17"/>
      <c r="G94" s="17"/>
      <c r="H94" s="17"/>
    </row>
    <row r="95" spans="3:16" ht="14" customHeight="1" x14ac:dyDescent="0.35">
      <c r="D95" s="17"/>
      <c r="E95" s="17"/>
      <c r="F95" s="17"/>
      <c r="G95" s="17"/>
      <c r="H95" s="17"/>
    </row>
    <row r="96" spans="3:16" ht="14" customHeight="1" x14ac:dyDescent="0.35">
      <c r="D96" s="17"/>
      <c r="E96" s="17"/>
      <c r="F96" s="17"/>
      <c r="G96" s="17"/>
      <c r="H96" s="17"/>
    </row>
    <row r="97" spans="3:14" ht="14" customHeight="1" x14ac:dyDescent="0.35">
      <c r="D97" s="17"/>
      <c r="E97" s="17"/>
      <c r="F97" s="17"/>
      <c r="G97" s="17"/>
      <c r="H97" s="17"/>
    </row>
    <row r="98" spans="3:14" ht="14" customHeight="1" x14ac:dyDescent="0.35">
      <c r="D98" s="17"/>
      <c r="E98" s="17"/>
      <c r="F98" s="17"/>
      <c r="G98" s="17"/>
      <c r="H98" s="17"/>
    </row>
    <row r="99" spans="3:14" ht="14.15" customHeight="1" x14ac:dyDescent="0.35">
      <c r="D99" s="17"/>
      <c r="E99" s="17"/>
      <c r="F99" s="17"/>
      <c r="G99" s="17"/>
      <c r="H99" s="17"/>
    </row>
    <row r="100" spans="3:14" x14ac:dyDescent="0.35">
      <c r="C100"/>
    </row>
    <row r="101" spans="3:14" ht="30.75" customHeight="1" x14ac:dyDescent="0.35">
      <c r="C101" s="39" t="s">
        <v>100</v>
      </c>
      <c r="J101" s="41" t="s">
        <v>104</v>
      </c>
      <c r="K101" s="41"/>
      <c r="L101" s="41"/>
      <c r="M101" s="41"/>
      <c r="N101" s="41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32"/>
    </row>
    <row r="108" spans="3:14" ht="15.5" x14ac:dyDescent="0.35">
      <c r="C108" s="31"/>
    </row>
  </sheetData>
  <mergeCells count="5">
    <mergeCell ref="C1:P1"/>
    <mergeCell ref="C2:P2"/>
    <mergeCell ref="C3:P3"/>
    <mergeCell ref="C4:P4"/>
    <mergeCell ref="J101:N101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P2 Presupuesto Aprobado-Ejec </vt:lpstr>
      <vt:lpstr>P3 Ejecucion</vt:lpstr>
      <vt:lpstr>'P3 Ejecucion'!Print_Area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cp:lastPrinted>2023-06-16T20:34:18Z</cp:lastPrinted>
  <dcterms:created xsi:type="dcterms:W3CDTF">2023-05-16T13:50:02Z</dcterms:created>
  <dcterms:modified xsi:type="dcterms:W3CDTF">2023-07-13T14:46:55Z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2023-05-16T13:50:12Z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d6889cf2-84c9-4e9e-b128-76447f901dc2</vt:lpwstr>
  </property>
  <property fmtid="{D5CDD505-2E9C-101B-9397-08002B2CF9AE}" pid="8" name="MSIP_Label_81f5a2da-7ac4-4e60-a27b-a125ee74514f_ContentBits">
    <vt:lpwstr>0</vt:lpwstr>
  </property>
</Properties>
</file>