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7- Julio\"/>
    </mc:Choice>
  </mc:AlternateContent>
  <xr:revisionPtr revIDLastSave="0" documentId="13_ncr:1_{3CD642D5-0FF9-47ED-AD19-79F875E905AB}" xr6:coauthVersionLast="47" xr6:coauthVersionMax="47" xr10:uidLastSave="{00000000-0000-0000-0000-000000000000}"/>
  <bookViews>
    <workbookView xWindow="-110" yWindow="-110" windowWidth="19420" windowHeight="10560" xr2:uid="{E7BBE44A-C5BE-4267-820F-7E70120E5F9A}"/>
  </bookViews>
  <sheets>
    <sheet name="P3 Ejecucion Ingresos y Gas" sheetId="1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1" l="1"/>
  <c r="N86" i="1"/>
  <c r="M86" i="1"/>
  <c r="L86" i="1"/>
  <c r="K86" i="1"/>
  <c r="J86" i="1"/>
  <c r="I86" i="1"/>
  <c r="H86" i="1"/>
  <c r="F86" i="1"/>
  <c r="E86" i="1"/>
  <c r="D86" i="1"/>
  <c r="P85" i="1"/>
  <c r="A85" i="1"/>
  <c r="P83" i="1"/>
  <c r="A83" i="1"/>
  <c r="P82" i="1"/>
  <c r="A82" i="1"/>
  <c r="P80" i="1"/>
  <c r="A80" i="1"/>
  <c r="P79" i="1"/>
  <c r="A79" i="1"/>
  <c r="A76" i="1"/>
  <c r="P76" i="1" s="1"/>
  <c r="A75" i="1"/>
  <c r="P75" i="1" s="1"/>
  <c r="P74" i="1"/>
  <c r="A74" i="1"/>
  <c r="P72" i="1"/>
  <c r="A72" i="1"/>
  <c r="P71" i="1"/>
  <c r="A71" i="1"/>
  <c r="A69" i="1"/>
  <c r="P69" i="1" s="1"/>
  <c r="A68" i="1"/>
  <c r="P68" i="1" s="1"/>
  <c r="A67" i="1"/>
  <c r="P67" i="1" s="1"/>
  <c r="P66" i="1"/>
  <c r="A66" i="1"/>
  <c r="P64" i="1"/>
  <c r="A64" i="1"/>
  <c r="A63" i="1"/>
  <c r="P63" i="1" s="1"/>
  <c r="A62" i="1"/>
  <c r="P62" i="1" s="1"/>
  <c r="A61" i="1"/>
  <c r="P61" i="1" s="1"/>
  <c r="P60" i="1"/>
  <c r="A60" i="1"/>
  <c r="A59" i="1"/>
  <c r="P59" i="1" s="1"/>
  <c r="P58" i="1"/>
  <c r="A58" i="1"/>
  <c r="P57" i="1"/>
  <c r="A57" i="1"/>
  <c r="P56" i="1"/>
  <c r="A56" i="1"/>
  <c r="A54" i="1"/>
  <c r="P54" i="1" s="1"/>
  <c r="A53" i="1"/>
  <c r="P53" i="1" s="1"/>
  <c r="A52" i="1"/>
  <c r="P52" i="1" s="1"/>
  <c r="P51" i="1"/>
  <c r="A51" i="1"/>
  <c r="A50" i="1"/>
  <c r="P50" i="1" s="1"/>
  <c r="P49" i="1"/>
  <c r="A49" i="1"/>
  <c r="P47" i="1"/>
  <c r="A47" i="1"/>
  <c r="P46" i="1"/>
  <c r="A46" i="1"/>
  <c r="A45" i="1"/>
  <c r="P45" i="1" s="1"/>
  <c r="A44" i="1"/>
  <c r="P44" i="1" s="1"/>
  <c r="A43" i="1"/>
  <c r="P43" i="1" s="1"/>
  <c r="P42" i="1"/>
  <c r="A42" i="1"/>
  <c r="A41" i="1"/>
  <c r="P41" i="1" s="1"/>
  <c r="P40" i="1"/>
  <c r="A40" i="1"/>
  <c r="A38" i="1"/>
  <c r="P38" i="1" s="1"/>
  <c r="A37" i="1"/>
  <c r="P37" i="1" s="1"/>
  <c r="P36" i="1"/>
  <c r="A36" i="1"/>
  <c r="A35" i="1"/>
  <c r="P35" i="1" s="1"/>
  <c r="P34" i="1"/>
  <c r="A34" i="1"/>
  <c r="P33" i="1"/>
  <c r="A33" i="1"/>
  <c r="P32" i="1"/>
  <c r="A32" i="1"/>
  <c r="A31" i="1"/>
  <c r="P31" i="1" s="1"/>
  <c r="A30" i="1"/>
  <c r="P30" i="1" s="1"/>
  <c r="A28" i="1"/>
  <c r="P28" i="1" s="1"/>
  <c r="P27" i="1"/>
  <c r="A27" i="1"/>
  <c r="A26" i="1"/>
  <c r="P26" i="1" s="1"/>
  <c r="P25" i="1"/>
  <c r="A25" i="1"/>
  <c r="P24" i="1"/>
  <c r="A24" i="1"/>
  <c r="P23" i="1"/>
  <c r="A23" i="1"/>
  <c r="A22" i="1"/>
  <c r="P22" i="1" s="1"/>
  <c r="A21" i="1"/>
  <c r="P21" i="1" s="1"/>
  <c r="A20" i="1"/>
  <c r="P20" i="1" s="1"/>
  <c r="P18" i="1"/>
  <c r="A18" i="1"/>
  <c r="A17" i="1"/>
  <c r="P17" i="1" s="1"/>
  <c r="P16" i="1"/>
  <c r="A16" i="1"/>
  <c r="P15" i="1"/>
  <c r="A15" i="1"/>
  <c r="A14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P8" i="1"/>
  <c r="P10" i="1" l="1"/>
  <c r="G86" i="1"/>
  <c r="P86" i="1" s="1"/>
  <c r="P14" i="1"/>
</calcChain>
</file>

<file path=xl/sharedStrings.xml><?xml version="1.0" encoding="utf-8"?>
<sst xmlns="http://schemas.openxmlformats.org/spreadsheetml/2006/main" count="103" uniqueCount="103">
  <si>
    <t>Superintendencia de Bancos</t>
  </si>
  <si>
    <t>Año 2023</t>
  </si>
  <si>
    <t xml:space="preserve">Ejecución de Ingresos, Gastos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</si>
  <si>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</si>
  <si>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</si>
  <si>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</si>
  <si>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</si>
  <si>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</si>
  <si>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</si>
  <si>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</si>
  <si>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</si>
  <si>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</si>
  <si>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</si>
  <si>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</si>
  <si>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</si>
  <si>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</si>
  <si>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</si>
  <si>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</si>
  <si>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</si>
  <si>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</si>
  <si>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</si>
  <si>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</si>
  <si>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</si>
  <si>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</si>
  <si>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</si>
  <si>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</si>
  <si>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</si>
  <si>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</si>
  <si>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</si>
  <si>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</si>
  <si>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</si>
  <si>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</si>
  <si>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</si>
  <si>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</si>
  <si>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</si>
  <si>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</si>
  <si>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</si>
  <si>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</si>
  <si>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</si>
  <si>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</si>
  <si>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</si>
  <si>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</si>
  <si>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</si>
  <si>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</si>
  <si>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</si>
  <si>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</si>
  <si>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</si>
  <si>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</si>
  <si>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</si>
  <si>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</si>
  <si>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</si>
  <si>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</si>
  <si>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</si>
  <si>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</si>
  <si>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</si>
  <si>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</si>
  <si>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</si>
  <si>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</si>
  <si>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</si>
  <si>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</si>
  <si>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</si>
  <si>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</si>
  <si>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</si>
  <si>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</si>
  <si>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</si>
  <si>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</si>
  <si>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</si>
  <si>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</si>
  <si>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</si>
  <si>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</si>
  <si>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</si>
  <si>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</si>
  <si>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</si>
  <si>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</si>
  <si>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</si>
  <si>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</si>
  <si>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</si>
  <si>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</si>
  <si>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</si>
  <si>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</si>
  <si>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</si>
  <si>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</si>
  <si>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</si>
  <si>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</si>
  <si>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</si>
  <si>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</si>
  <si>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</si>
  <si>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</si>
  <si>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</si>
  <si>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</si>
  <si>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</si>
  <si>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</si>
  <si>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</si>
  <si>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</si>
  <si>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</si>
  <si>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</si>
  <si>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</si>
  <si>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</si>
  <si>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Departamento Administrativo y Financiero</t>
  </si>
  <si>
    <t>José Alexander García De Peña</t>
  </si>
  <si>
    <t>Subdirector Planificación y Presupuesto</t>
  </si>
  <si>
    <t>Subdirectora Departamento Administrativo y Financiero</t>
  </si>
  <si>
    <t>Magnolia García Tavárez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</si>
</sst>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wrapText="1" indent="1"/>
    </xf>
    <xf numFmtId="165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64" fontId="0" fillId="0" borderId="0" xfId="1" applyNumberFormat="1" applyFont="1"/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/>
    <xf numFmtId="0" fontId="0" fillId="0" borderId="0" xfId="0" applyAlignment="1">
      <alignment horizontal="left" wrapText="1"/>
    </xf>
    <xf numFmtId="0" fontId="0" fillId="0" borderId="6" xfId="0" applyBorder="1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A4B206B3-6BDF-4C07-B5C9-41DD26798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FEA1-A6E2-4AD9-B072-0EB94A5DE985}">
  <dimension ref="A1:Q116"/>
  <sheetViews>
    <sheetView showGridLines="0" tabSelected="1" view="pageBreakPreview" topLeftCell="C27" zoomScale="70" zoomScaleNormal="85" zoomScaleSheetLayoutView="70" workbookViewId="0">
      <selection activeCell="C110" sqref="C110"/>
    </sheetView>
  </sheetViews>
  <sheetFormatPr defaultColWidth="11.453125" defaultRowHeight="14.5" x14ac:dyDescent="0.35"/>
  <cols>
    <col min="1" max="2" width="11.453125" hidden="1" customWidth="1"/>
    <col min="3" max="3" width="93.7265625" style="21" customWidth="1"/>
    <col min="4" max="4" width="17.26953125" bestFit="1" customWidth="1"/>
    <col min="5" max="5" width="16.453125" bestFit="1" customWidth="1"/>
    <col min="6" max="6" width="17.26953125" bestFit="1" customWidth="1"/>
    <col min="7" max="7" width="16.90625" bestFit="1" customWidth="1"/>
    <col min="8" max="8" width="17.26953125" bestFit="1" customWidth="1"/>
    <col min="9" max="9" width="16.90625" style="13" bestFit="1" customWidth="1"/>
    <col min="10" max="15" width="13.7265625" customWidth="1"/>
    <col min="16" max="16" width="18.6328125" bestFit="1" customWidth="1"/>
  </cols>
  <sheetData>
    <row r="1" spans="1:17" ht="28.5" x14ac:dyDescent="0.35">
      <c r="C1" s="26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15.5" x14ac:dyDescent="0.35">
      <c r="C2" s="28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15.5" x14ac:dyDescent="0.35">
      <c r="C3" s="30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ht="15.5" x14ac:dyDescent="0.35">
      <c r="C4" s="31" t="s">
        <v>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4.15" customHeight="1" x14ac:dyDescent="0.35"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  <c r="I5" s="5" t="s">
        <v>10</v>
      </c>
      <c r="J5" s="4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4" t="s">
        <v>16</v>
      </c>
      <c r="P5" s="3" t="s">
        <v>17</v>
      </c>
    </row>
    <row r="6" spans="1:17" ht="14.15" customHeight="1" x14ac:dyDescent="0.35">
      <c r="C6" s="6" t="s">
        <v>18</v>
      </c>
      <c r="D6" s="7"/>
      <c r="E6" s="7"/>
      <c r="F6" s="7"/>
      <c r="G6" s="7"/>
      <c r="H6" s="7"/>
      <c r="I6" s="8"/>
      <c r="J6" s="7"/>
      <c r="K6" s="7"/>
      <c r="L6" s="7"/>
      <c r="M6" s="7"/>
      <c r="N6" s="7"/>
      <c r="O6" s="7"/>
      <c r="P6" s="7"/>
    </row>
    <row r="7" spans="1:17" ht="14.15" customHeight="1" x14ac:dyDescent="0.35">
      <c r="C7" s="9" t="s">
        <v>19</v>
      </c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0"/>
    </row>
    <row r="8" spans="1:17" ht="14.15" customHeight="1" x14ac:dyDescent="0.35">
      <c r="C8" s="12" t="s">
        <v>20</v>
      </c>
      <c r="D8" s="13">
        <v>477246862</v>
      </c>
      <c r="E8" s="13">
        <v>477246862</v>
      </c>
      <c r="F8" s="14">
        <v>477246862.35000002</v>
      </c>
      <c r="G8" s="13">
        <v>477246862</v>
      </c>
      <c r="H8" s="13">
        <v>477246862</v>
      </c>
      <c r="I8" s="13">
        <v>477246862</v>
      </c>
      <c r="J8" s="15">
        <v>477246862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6">
        <f t="shared" ref="P8:P10" si="0">+SUM(D8:O8)</f>
        <v>3340728034.3499999</v>
      </c>
    </row>
    <row r="9" spans="1:17" ht="14.15" customHeight="1" x14ac:dyDescent="0.35">
      <c r="C9" s="12" t="s">
        <v>21</v>
      </c>
      <c r="D9" s="16">
        <v>75209084</v>
      </c>
      <c r="E9" s="16">
        <v>107471119</v>
      </c>
      <c r="F9" s="16">
        <v>87062694.879999995</v>
      </c>
      <c r="G9" s="16">
        <v>82749019</v>
      </c>
      <c r="H9" s="16">
        <v>83437187</v>
      </c>
      <c r="I9" s="16">
        <v>77304998.640000001</v>
      </c>
      <c r="J9" s="16">
        <v>80339535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f t="shared" si="0"/>
        <v>593573637.51999998</v>
      </c>
    </row>
    <row r="10" spans="1:17" ht="14.15" customHeight="1" x14ac:dyDescent="0.35">
      <c r="C10" s="17" t="s">
        <v>22</v>
      </c>
      <c r="D10" s="18">
        <f t="shared" ref="D10:O10" si="1">SUM(D8:D9)</f>
        <v>552455946</v>
      </c>
      <c r="E10" s="18">
        <f t="shared" si="1"/>
        <v>584717981</v>
      </c>
      <c r="F10" s="18">
        <f t="shared" si="1"/>
        <v>564309557.23000002</v>
      </c>
      <c r="G10" s="18">
        <f t="shared" si="1"/>
        <v>559995881</v>
      </c>
      <c r="H10" s="18">
        <f t="shared" si="1"/>
        <v>560684049</v>
      </c>
      <c r="I10" s="18">
        <f t="shared" si="1"/>
        <v>554551860.63999999</v>
      </c>
      <c r="J10" s="18">
        <f t="shared" si="1"/>
        <v>557586397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8">
        <f t="shared" si="1"/>
        <v>0</v>
      </c>
      <c r="O10" s="18">
        <f t="shared" si="1"/>
        <v>0</v>
      </c>
      <c r="P10" s="18">
        <f t="shared" si="0"/>
        <v>3934301671.8699999</v>
      </c>
    </row>
    <row r="11" spans="1:17" ht="7" customHeight="1" x14ac:dyDescent="0.35"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7" ht="14.15" customHeight="1" x14ac:dyDescent="0.35">
      <c r="C12" s="6" t="s">
        <v>23</v>
      </c>
      <c r="D12" s="7"/>
      <c r="E12" s="7"/>
      <c r="F12" s="7"/>
      <c r="G12" s="7"/>
      <c r="H12" s="7"/>
      <c r="I12" s="8"/>
      <c r="J12" s="7"/>
      <c r="K12" s="7"/>
      <c r="L12" s="7"/>
      <c r="M12" s="7"/>
      <c r="N12" s="7"/>
      <c r="O12" s="7"/>
      <c r="P12" s="7"/>
    </row>
    <row r="13" spans="1:17" ht="14.15" customHeight="1" x14ac:dyDescent="0.35">
      <c r="C13" s="9" t="s">
        <v>24</v>
      </c>
      <c r="P13" s="11"/>
    </row>
    <row r="14" spans="1:17" ht="14.15" customHeight="1" x14ac:dyDescent="0.35">
      <c r="A14">
        <f>(LEFT($C14,1)&amp;MID($C14,3,1)&amp;MID($C14,5,1))*1</f>
        <v>211</v>
      </c>
      <c r="C14" s="12" t="s">
        <v>25</v>
      </c>
      <c r="D14" s="16">
        <v>145688923.69</v>
      </c>
      <c r="E14" s="16">
        <v>126298953.20000002</v>
      </c>
      <c r="F14" s="16">
        <v>110724535.99000001</v>
      </c>
      <c r="G14" s="16">
        <v>98438933.719999999</v>
      </c>
      <c r="H14" s="16">
        <v>101413426.31000002</v>
      </c>
      <c r="I14" s="16">
        <v>121967484.33999999</v>
      </c>
      <c r="J14" s="16">
        <v>113843634.35999998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f t="shared" ref="P14:P18" si="2">+SUM(D14:O14)</f>
        <v>818375891.61000013</v>
      </c>
    </row>
    <row r="15" spans="1:17" ht="14.15" customHeight="1" x14ac:dyDescent="0.35">
      <c r="A15">
        <f>(LEFT($C15,1)&amp;MID($C15,3,1)&amp;MID($C15,5,1))*1</f>
        <v>212</v>
      </c>
      <c r="C15" s="12" t="s">
        <v>26</v>
      </c>
      <c r="D15" s="16">
        <v>15122115.470000003</v>
      </c>
      <c r="E15" s="16">
        <v>15728423.879999997</v>
      </c>
      <c r="F15" s="16">
        <v>13583538.850000001</v>
      </c>
      <c r="G15" s="16">
        <v>12309586.199999999</v>
      </c>
      <c r="H15" s="16">
        <v>12962720.98</v>
      </c>
      <c r="I15" s="16">
        <v>12108285.379999999</v>
      </c>
      <c r="J15" s="16">
        <v>9303129.8699999992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f t="shared" si="2"/>
        <v>91117800.63000001</v>
      </c>
    </row>
    <row r="16" spans="1:17" ht="14.15" customHeight="1" x14ac:dyDescent="0.35">
      <c r="A16">
        <f>(LEFT($C16,1)&amp;MID($C16,3,1)&amp;MID($C16,5,1))*1</f>
        <v>213</v>
      </c>
      <c r="C16" s="12" t="s">
        <v>27</v>
      </c>
      <c r="D16" s="16">
        <v>1710987.8999999997</v>
      </c>
      <c r="E16" s="16">
        <v>1603057.0499999998</v>
      </c>
      <c r="F16" s="16">
        <v>1603057.0499999998</v>
      </c>
      <c r="G16" s="16">
        <v>1603057.0499999998</v>
      </c>
      <c r="H16" s="16">
        <v>1638899.0699999996</v>
      </c>
      <c r="I16" s="16">
        <v>1649438.5499999998</v>
      </c>
      <c r="J16" s="16">
        <v>1649438.5499999998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f t="shared" si="2"/>
        <v>11457935.219999999</v>
      </c>
      <c r="Q16" s="20"/>
    </row>
    <row r="17" spans="1:16" ht="14.15" customHeight="1" x14ac:dyDescent="0.35">
      <c r="A17">
        <f>(LEFT($C17,1)&amp;MID($C17,3,1)&amp;MID($C17,5,1))*1</f>
        <v>214</v>
      </c>
      <c r="C17" s="12" t="s">
        <v>28</v>
      </c>
      <c r="D17" s="16">
        <v>528051.32999999996</v>
      </c>
      <c r="E17" s="16">
        <v>1206832.1200000001</v>
      </c>
      <c r="F17" s="16">
        <v>1875293.9300000002</v>
      </c>
      <c r="G17" s="16">
        <v>1145752.3800000001</v>
      </c>
      <c r="H17" s="16">
        <v>8283153.0499999998</v>
      </c>
      <c r="I17" s="16">
        <v>1942862.29</v>
      </c>
      <c r="J17" s="16">
        <v>3455629.1199999996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f t="shared" si="2"/>
        <v>18437574.220000003</v>
      </c>
    </row>
    <row r="18" spans="1:16" ht="14.15" customHeight="1" x14ac:dyDescent="0.35">
      <c r="A18">
        <f>(LEFT($C18,1)&amp;MID($C18,3,1)&amp;MID($C18,5,1))*1</f>
        <v>215</v>
      </c>
      <c r="C18" s="12" t="s">
        <v>29</v>
      </c>
      <c r="D18" s="16">
        <v>11301375.429999998</v>
      </c>
      <c r="E18" s="16">
        <v>12410141.43</v>
      </c>
      <c r="F18" s="16">
        <v>11883706.359999998</v>
      </c>
      <c r="G18" s="16">
        <v>12559329.109999999</v>
      </c>
      <c r="H18" s="16">
        <v>12751691.769999998</v>
      </c>
      <c r="I18" s="16">
        <v>12997016.439999999</v>
      </c>
      <c r="J18" s="16">
        <v>12843160.98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f t="shared" si="2"/>
        <v>86746421.519999996</v>
      </c>
    </row>
    <row r="19" spans="1:16" ht="14.15" customHeight="1" x14ac:dyDescent="0.35">
      <c r="C19" s="9" t="s">
        <v>30</v>
      </c>
      <c r="D19" s="16"/>
      <c r="E19" s="16"/>
      <c r="F19" s="16"/>
      <c r="P19" s="11"/>
    </row>
    <row r="20" spans="1:16" ht="14.15" customHeight="1" x14ac:dyDescent="0.35">
      <c r="A20">
        <f t="shared" ref="A20:A28" si="3">(LEFT($C20,1)&amp;MID($C20,3,1)&amp;MID($C20,5,1))*1</f>
        <v>221</v>
      </c>
      <c r="C20" s="12" t="s">
        <v>31</v>
      </c>
      <c r="D20" s="16">
        <v>1167894.9500000002</v>
      </c>
      <c r="E20" s="16">
        <v>3312287.74</v>
      </c>
      <c r="F20" s="16">
        <v>5569715.3199999994</v>
      </c>
      <c r="G20" s="16">
        <v>1156090.53</v>
      </c>
      <c r="H20" s="16">
        <v>4607061.28</v>
      </c>
      <c r="I20" s="16">
        <v>2863714.8200000003</v>
      </c>
      <c r="J20" s="16">
        <v>2927595.8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f t="shared" ref="P20:P28" si="4">+SUM(D20:O20)</f>
        <v>21604360.440000001</v>
      </c>
    </row>
    <row r="21" spans="1:16" ht="14.15" customHeight="1" x14ac:dyDescent="0.35">
      <c r="A21">
        <f t="shared" si="3"/>
        <v>222</v>
      </c>
      <c r="C21" s="12" t="s">
        <v>32</v>
      </c>
      <c r="D21" s="16">
        <v>666023.18999999994</v>
      </c>
      <c r="E21" s="16">
        <v>139459.5</v>
      </c>
      <c r="F21" s="16">
        <v>5834125</v>
      </c>
      <c r="G21" s="16">
        <v>7825378.6000000006</v>
      </c>
      <c r="H21" s="16">
        <v>9122734.8000000007</v>
      </c>
      <c r="I21" s="16">
        <v>6132462.7999999998</v>
      </c>
      <c r="J21" s="16">
        <v>6710396.79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f t="shared" si="4"/>
        <v>36430580.68</v>
      </c>
    </row>
    <row r="22" spans="1:16" ht="14.15" customHeight="1" x14ac:dyDescent="0.35">
      <c r="A22">
        <f t="shared" si="3"/>
        <v>223</v>
      </c>
      <c r="C22" s="12" t="s">
        <v>33</v>
      </c>
      <c r="D22" s="16">
        <v>4806262.25</v>
      </c>
      <c r="E22" s="16">
        <v>1381876.4</v>
      </c>
      <c r="F22" s="16">
        <v>6101807.8799999999</v>
      </c>
      <c r="G22" s="16">
        <v>2384560.4900000002</v>
      </c>
      <c r="H22" s="16">
        <v>1951535.7500000002</v>
      </c>
      <c r="I22" s="16">
        <v>1441246.67</v>
      </c>
      <c r="J22" s="16">
        <v>4073143.1100000008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f t="shared" si="4"/>
        <v>22140432.550000001</v>
      </c>
    </row>
    <row r="23" spans="1:16" ht="14.15" customHeight="1" x14ac:dyDescent="0.35">
      <c r="A23">
        <f t="shared" si="3"/>
        <v>224</v>
      </c>
      <c r="C23" s="12" t="s">
        <v>34</v>
      </c>
      <c r="D23" s="16">
        <v>269368.04000000004</v>
      </c>
      <c r="E23" s="16">
        <v>800</v>
      </c>
      <c r="F23" s="16">
        <v>267586</v>
      </c>
      <c r="G23" s="16">
        <v>986725.14</v>
      </c>
      <c r="H23" s="16">
        <v>266904</v>
      </c>
      <c r="I23" s="16">
        <v>34110.67</v>
      </c>
      <c r="J23" s="16">
        <v>300586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f t="shared" si="4"/>
        <v>2126079.85</v>
      </c>
    </row>
    <row r="24" spans="1:16" ht="14.15" customHeight="1" x14ac:dyDescent="0.35">
      <c r="A24">
        <f t="shared" si="3"/>
        <v>225</v>
      </c>
      <c r="C24" s="12" t="s">
        <v>35</v>
      </c>
      <c r="D24" s="16">
        <v>1141700</v>
      </c>
      <c r="E24" s="16">
        <v>736920</v>
      </c>
      <c r="F24" s="16">
        <v>2231874.4699999997</v>
      </c>
      <c r="G24" s="16">
        <v>2444635.5099999998</v>
      </c>
      <c r="H24" s="16">
        <v>1464297.07</v>
      </c>
      <c r="I24" s="16">
        <v>2518434.9</v>
      </c>
      <c r="J24" s="16">
        <v>3982785.96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f t="shared" si="4"/>
        <v>14520647.91</v>
      </c>
    </row>
    <row r="25" spans="1:16" ht="14.15" customHeight="1" x14ac:dyDescent="0.35">
      <c r="A25">
        <f t="shared" si="3"/>
        <v>226</v>
      </c>
      <c r="C25" s="12" t="s">
        <v>36</v>
      </c>
      <c r="D25" s="16">
        <v>4828432.5499999989</v>
      </c>
      <c r="E25" s="16">
        <v>5089175.8299999991</v>
      </c>
      <c r="F25" s="16">
        <v>30906288.919999998</v>
      </c>
      <c r="G25" s="16">
        <v>9280882.8400000017</v>
      </c>
      <c r="H25" s="16">
        <v>6149398.6300000008</v>
      </c>
      <c r="I25" s="16">
        <v>6813976.4099999992</v>
      </c>
      <c r="J25" s="16">
        <v>5112672.6100000003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f t="shared" si="4"/>
        <v>68180827.790000007</v>
      </c>
    </row>
    <row r="26" spans="1:16" ht="14.15" customHeight="1" x14ac:dyDescent="0.35">
      <c r="A26">
        <f t="shared" si="3"/>
        <v>227</v>
      </c>
      <c r="C26" s="12" t="s">
        <v>37</v>
      </c>
      <c r="D26" s="16">
        <v>601443.26</v>
      </c>
      <c r="E26" s="16">
        <v>1531254.6800000002</v>
      </c>
      <c r="F26" s="16">
        <v>423903.22000000003</v>
      </c>
      <c r="G26" s="16">
        <v>4120261</v>
      </c>
      <c r="H26" s="16">
        <v>957944.28000000014</v>
      </c>
      <c r="I26" s="16">
        <v>3846401.1500000004</v>
      </c>
      <c r="J26" s="16">
        <v>9963605.5199999996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f t="shared" si="4"/>
        <v>21444813.109999999</v>
      </c>
    </row>
    <row r="27" spans="1:16" ht="14.15" customHeight="1" x14ac:dyDescent="0.35">
      <c r="A27">
        <f t="shared" si="3"/>
        <v>228</v>
      </c>
      <c r="C27" s="12" t="s">
        <v>38</v>
      </c>
      <c r="D27" s="16">
        <v>12059887.220000001</v>
      </c>
      <c r="E27" s="16">
        <v>14822155.489999998</v>
      </c>
      <c r="F27" s="16">
        <v>16838252.290000003</v>
      </c>
      <c r="G27" s="16">
        <v>13047035.609999999</v>
      </c>
      <c r="H27" s="16">
        <v>27123141.91</v>
      </c>
      <c r="I27" s="16">
        <v>22674239.489999998</v>
      </c>
      <c r="J27" s="16">
        <v>8171180.4299999997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f t="shared" si="4"/>
        <v>114735892.44</v>
      </c>
    </row>
    <row r="28" spans="1:16" ht="14.15" customHeight="1" x14ac:dyDescent="0.35">
      <c r="A28">
        <f t="shared" si="3"/>
        <v>229</v>
      </c>
      <c r="C28" s="12" t="s">
        <v>39</v>
      </c>
      <c r="D28" s="16">
        <v>765000</v>
      </c>
      <c r="E28" s="16">
        <v>0</v>
      </c>
      <c r="F28" s="16">
        <v>176541</v>
      </c>
      <c r="G28" s="16">
        <v>250675</v>
      </c>
      <c r="H28" s="16">
        <v>730530</v>
      </c>
      <c r="I28" s="16">
        <v>170000</v>
      </c>
      <c r="J28" s="16">
        <v>245336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f t="shared" si="4"/>
        <v>2338082</v>
      </c>
    </row>
    <row r="29" spans="1:16" ht="14.15" customHeight="1" x14ac:dyDescent="0.35">
      <c r="C29" s="9" t="s">
        <v>40</v>
      </c>
      <c r="D29" s="16"/>
      <c r="E29" s="16"/>
      <c r="F29" s="16"/>
      <c r="P29" s="11"/>
    </row>
    <row r="30" spans="1:16" ht="14.15" customHeight="1" x14ac:dyDescent="0.35">
      <c r="A30">
        <f t="shared" ref="A30:A38" si="5">(LEFT($C30,1)&amp;MID($C30,3,1)&amp;MID($C30,5,1))*1</f>
        <v>231</v>
      </c>
      <c r="C30" s="12" t="s">
        <v>41</v>
      </c>
      <c r="D30" s="16">
        <v>163017.54999999999</v>
      </c>
      <c r="E30" s="16">
        <v>2409840.3899999997</v>
      </c>
      <c r="F30" s="16">
        <v>105559.94999999998</v>
      </c>
      <c r="G30" s="16">
        <v>1802871.2100000002</v>
      </c>
      <c r="H30" s="16">
        <v>1446980.2699999998</v>
      </c>
      <c r="I30" s="16">
        <v>202442.44999999998</v>
      </c>
      <c r="J30" s="16">
        <v>3049013.27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f t="shared" ref="P30:P47" si="6">+SUM(D30:O30)</f>
        <v>9179725.0899999999</v>
      </c>
    </row>
    <row r="31" spans="1:16" ht="14.15" customHeight="1" x14ac:dyDescent="0.35">
      <c r="A31">
        <f t="shared" si="5"/>
        <v>232</v>
      </c>
      <c r="C31" s="12" t="s">
        <v>42</v>
      </c>
      <c r="D31" s="16">
        <v>0</v>
      </c>
      <c r="E31" s="16">
        <v>0</v>
      </c>
      <c r="F31" s="16">
        <v>173089.88</v>
      </c>
      <c r="G31" s="16">
        <v>1525.4</v>
      </c>
      <c r="H31" s="16">
        <v>2288.1</v>
      </c>
      <c r="I31" s="16">
        <v>114450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f t="shared" si="6"/>
        <v>291353.38</v>
      </c>
    </row>
    <row r="32" spans="1:16" ht="14.15" customHeight="1" x14ac:dyDescent="0.35">
      <c r="A32">
        <f t="shared" si="5"/>
        <v>233</v>
      </c>
      <c r="C32" s="12" t="s">
        <v>43</v>
      </c>
      <c r="D32" s="16">
        <v>210435</v>
      </c>
      <c r="E32" s="16">
        <v>249993.7</v>
      </c>
      <c r="F32" s="16">
        <v>98420.950000000012</v>
      </c>
      <c r="G32" s="16">
        <v>117150.09999999996</v>
      </c>
      <c r="H32" s="16">
        <v>192528.6</v>
      </c>
      <c r="I32" s="16">
        <v>261991.00000000006</v>
      </c>
      <c r="J32" s="16">
        <v>98838.999999999985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f t="shared" si="6"/>
        <v>1229358.3500000001</v>
      </c>
    </row>
    <row r="33" spans="1:16" ht="14.15" customHeight="1" x14ac:dyDescent="0.35">
      <c r="A33">
        <f t="shared" si="5"/>
        <v>234</v>
      </c>
      <c r="C33" s="12" t="s">
        <v>44</v>
      </c>
      <c r="D33" s="16">
        <v>0</v>
      </c>
      <c r="E33" s="16">
        <v>365</v>
      </c>
      <c r="F33" s="16">
        <v>72440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f t="shared" si="6"/>
        <v>72805</v>
      </c>
    </row>
    <row r="34" spans="1:16" ht="14.15" customHeight="1" x14ac:dyDescent="0.35">
      <c r="A34">
        <f t="shared" si="5"/>
        <v>235</v>
      </c>
      <c r="C34" s="12" t="s">
        <v>45</v>
      </c>
      <c r="D34" s="16">
        <v>0</v>
      </c>
      <c r="E34" s="16">
        <v>33400</v>
      </c>
      <c r="F34" s="16">
        <v>118</v>
      </c>
      <c r="G34" s="16">
        <v>27120</v>
      </c>
      <c r="H34" s="16">
        <v>74271.16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f t="shared" si="6"/>
        <v>134909.16</v>
      </c>
    </row>
    <row r="35" spans="1:16" ht="14.15" customHeight="1" x14ac:dyDescent="0.35">
      <c r="A35">
        <f t="shared" si="5"/>
        <v>236</v>
      </c>
      <c r="C35" s="12" t="s">
        <v>46</v>
      </c>
      <c r="D35" s="16">
        <v>0</v>
      </c>
      <c r="E35" s="16">
        <v>340</v>
      </c>
      <c r="F35" s="16">
        <v>9850.74</v>
      </c>
      <c r="G35" s="16">
        <v>558</v>
      </c>
      <c r="H35" s="16">
        <v>99887.59</v>
      </c>
      <c r="I35" s="16">
        <v>0</v>
      </c>
      <c r="J35" s="16">
        <v>17008.05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f t="shared" si="6"/>
        <v>127644.38</v>
      </c>
    </row>
    <row r="36" spans="1:16" ht="14.15" customHeight="1" x14ac:dyDescent="0.35">
      <c r="A36">
        <f t="shared" si="5"/>
        <v>237</v>
      </c>
      <c r="C36" s="12" t="s">
        <v>47</v>
      </c>
      <c r="D36" s="16">
        <v>1610</v>
      </c>
      <c r="E36" s="16">
        <v>16666.559999999998</v>
      </c>
      <c r="F36" s="16">
        <v>10773.75</v>
      </c>
      <c r="G36" s="16">
        <v>435097</v>
      </c>
      <c r="H36" s="16">
        <v>578682.96</v>
      </c>
      <c r="I36" s="16">
        <v>259899.97</v>
      </c>
      <c r="J36" s="16">
        <v>225588.01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f t="shared" si="6"/>
        <v>1528318.25</v>
      </c>
    </row>
    <row r="37" spans="1:16" ht="14.15" customHeight="1" x14ac:dyDescent="0.35">
      <c r="A37">
        <f t="shared" si="5"/>
        <v>238</v>
      </c>
      <c r="C37" s="12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f t="shared" si="6"/>
        <v>0</v>
      </c>
    </row>
    <row r="38" spans="1:16" ht="14.15" customHeight="1" x14ac:dyDescent="0.35">
      <c r="A38">
        <f t="shared" si="5"/>
        <v>239</v>
      </c>
      <c r="C38" s="12" t="s">
        <v>49</v>
      </c>
      <c r="D38" s="16">
        <v>890295.74</v>
      </c>
      <c r="E38" s="16">
        <v>155663.99000000002</v>
      </c>
      <c r="F38" s="16">
        <v>360658.22</v>
      </c>
      <c r="G38" s="16">
        <v>727690.6</v>
      </c>
      <c r="H38" s="16">
        <v>1129633.3599999999</v>
      </c>
      <c r="I38" s="16">
        <v>385211.52</v>
      </c>
      <c r="J38" s="16">
        <v>1145750.3799999999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f t="shared" si="6"/>
        <v>4794903.8099999996</v>
      </c>
    </row>
    <row r="39" spans="1:16" ht="14.15" customHeight="1" x14ac:dyDescent="0.35">
      <c r="C39" s="9" t="s">
        <v>50</v>
      </c>
      <c r="D39" s="13"/>
      <c r="E39" s="13"/>
      <c r="F39" s="13"/>
      <c r="P39" s="11"/>
    </row>
    <row r="40" spans="1:16" ht="14.15" customHeight="1" x14ac:dyDescent="0.35">
      <c r="A40">
        <f t="shared" ref="A40:A47" si="7">(LEFT($C40,1)&amp;MID($C40,3,1)&amp;MID($C40,5,1))*1</f>
        <v>241</v>
      </c>
      <c r="C40" s="12" t="s">
        <v>51</v>
      </c>
      <c r="D40" s="16">
        <v>22457184.289999999</v>
      </c>
      <c r="E40" s="16">
        <v>25506167.449999999</v>
      </c>
      <c r="F40" s="16">
        <v>26005773.48</v>
      </c>
      <c r="G40" s="16">
        <v>21548613.77</v>
      </c>
      <c r="H40" s="16">
        <v>26832756.949999999</v>
      </c>
      <c r="I40" s="16">
        <v>28166599.48</v>
      </c>
      <c r="J40" s="16">
        <v>32373995.789999999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f t="shared" si="6"/>
        <v>182891091.20999998</v>
      </c>
    </row>
    <row r="41" spans="1:16" ht="14.15" customHeight="1" x14ac:dyDescent="0.35">
      <c r="A41">
        <f t="shared" si="7"/>
        <v>242</v>
      </c>
      <c r="C41" s="12" t="s">
        <v>52</v>
      </c>
      <c r="D41" s="16">
        <v>74000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74000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f t="shared" si="6"/>
        <v>148000</v>
      </c>
    </row>
    <row r="42" spans="1:16" ht="14.15" customHeight="1" x14ac:dyDescent="0.35">
      <c r="A42">
        <f t="shared" si="7"/>
        <v>243</v>
      </c>
      <c r="C42" s="12" t="s">
        <v>53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f t="shared" si="6"/>
        <v>0</v>
      </c>
    </row>
    <row r="43" spans="1:16" ht="14.15" customHeight="1" x14ac:dyDescent="0.35">
      <c r="A43">
        <f t="shared" si="7"/>
        <v>244</v>
      </c>
      <c r="C43" s="12" t="s">
        <v>54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f t="shared" si="6"/>
        <v>0</v>
      </c>
    </row>
    <row r="44" spans="1:16" ht="14.15" customHeight="1" x14ac:dyDescent="0.35">
      <c r="A44">
        <f t="shared" si="7"/>
        <v>245</v>
      </c>
      <c r="C44" s="12" t="s">
        <v>55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f t="shared" si="6"/>
        <v>0</v>
      </c>
    </row>
    <row r="45" spans="1:16" ht="14.15" customHeight="1" x14ac:dyDescent="0.35">
      <c r="A45">
        <f t="shared" si="7"/>
        <v>246</v>
      </c>
      <c r="C45" s="12" t="s">
        <v>56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f t="shared" si="6"/>
        <v>0</v>
      </c>
    </row>
    <row r="46" spans="1:16" ht="14.15" customHeight="1" x14ac:dyDescent="0.35">
      <c r="A46">
        <f t="shared" si="7"/>
        <v>247</v>
      </c>
      <c r="C46" s="12" t="s">
        <v>57</v>
      </c>
      <c r="D46" s="16">
        <v>0.01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f t="shared" si="6"/>
        <v>0.01</v>
      </c>
    </row>
    <row r="47" spans="1:16" ht="14.15" customHeight="1" x14ac:dyDescent="0.35">
      <c r="A47">
        <f t="shared" si="7"/>
        <v>249</v>
      </c>
      <c r="C47" s="12" t="s">
        <v>58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f t="shared" si="6"/>
        <v>0</v>
      </c>
    </row>
    <row r="48" spans="1:16" ht="14.15" customHeight="1" x14ac:dyDescent="0.35">
      <c r="C48" s="9" t="s">
        <v>59</v>
      </c>
      <c r="D48" s="13"/>
      <c r="E48" s="13"/>
      <c r="F48" s="13"/>
      <c r="P48" s="16"/>
    </row>
    <row r="49" spans="1:16" ht="14.15" customHeight="1" x14ac:dyDescent="0.35">
      <c r="A49">
        <f t="shared" ref="A49:A54" si="8">(LEFT($C49,1)&amp;MID($C49,3,1)&amp;MID($C49,5,1))*1</f>
        <v>251</v>
      </c>
      <c r="C49" s="12" t="s">
        <v>60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f t="shared" ref="P49:P54" si="9">+SUM(D49:O49)</f>
        <v>0</v>
      </c>
    </row>
    <row r="50" spans="1:16" ht="14.15" customHeight="1" x14ac:dyDescent="0.35">
      <c r="A50">
        <f t="shared" si="8"/>
        <v>252</v>
      </c>
      <c r="C50" s="12" t="s">
        <v>61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f t="shared" si="9"/>
        <v>0</v>
      </c>
    </row>
    <row r="51" spans="1:16" ht="14.15" customHeight="1" x14ac:dyDescent="0.35">
      <c r="A51">
        <f t="shared" si="8"/>
        <v>253</v>
      </c>
      <c r="C51" s="12" t="s">
        <v>62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f t="shared" si="9"/>
        <v>0</v>
      </c>
    </row>
    <row r="52" spans="1:16" ht="14.15" customHeight="1" x14ac:dyDescent="0.35">
      <c r="A52">
        <f t="shared" si="8"/>
        <v>254</v>
      </c>
      <c r="C52" s="12" t="s">
        <v>63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f t="shared" si="9"/>
        <v>0</v>
      </c>
    </row>
    <row r="53" spans="1:16" ht="14.15" customHeight="1" x14ac:dyDescent="0.35">
      <c r="A53">
        <f t="shared" si="8"/>
        <v>256</v>
      </c>
      <c r="C53" s="12" t="s">
        <v>64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f t="shared" si="9"/>
        <v>0</v>
      </c>
    </row>
    <row r="54" spans="1:16" ht="14.15" customHeight="1" x14ac:dyDescent="0.35">
      <c r="A54">
        <f t="shared" si="8"/>
        <v>259</v>
      </c>
      <c r="C54" s="12" t="s">
        <v>65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f t="shared" si="9"/>
        <v>0</v>
      </c>
    </row>
    <row r="55" spans="1:16" ht="14.15" customHeight="1" x14ac:dyDescent="0.35">
      <c r="C55" s="9" t="s">
        <v>66</v>
      </c>
      <c r="D55" s="13"/>
      <c r="E55" s="13"/>
      <c r="F55" s="13"/>
      <c r="P55" s="11"/>
    </row>
    <row r="56" spans="1:16" ht="14.15" customHeight="1" x14ac:dyDescent="0.35">
      <c r="A56">
        <f t="shared" ref="A56:A64" si="10">(LEFT($C56,1)&amp;MID($C56,3,1)&amp;MID($C56,5,1))*1</f>
        <v>261</v>
      </c>
      <c r="C56" s="12" t="s">
        <v>67</v>
      </c>
      <c r="D56" s="16">
        <v>0</v>
      </c>
      <c r="E56" s="16">
        <v>491231.55</v>
      </c>
      <c r="F56" s="16">
        <v>311163.14</v>
      </c>
      <c r="G56" s="16">
        <v>123905.35</v>
      </c>
      <c r="H56" s="16">
        <v>391223.5</v>
      </c>
      <c r="I56" s="16">
        <v>423475.95999999996</v>
      </c>
      <c r="J56" s="16">
        <v>6947377.7400000002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f t="shared" ref="P56:P69" si="11">+SUM(D56:O56)</f>
        <v>8688377.2400000002</v>
      </c>
    </row>
    <row r="57" spans="1:16" ht="14.15" customHeight="1" x14ac:dyDescent="0.35">
      <c r="A57">
        <f t="shared" si="10"/>
        <v>262</v>
      </c>
      <c r="C57" s="12" t="s">
        <v>68</v>
      </c>
      <c r="D57" s="16">
        <v>0</v>
      </c>
      <c r="E57" s="16">
        <v>0</v>
      </c>
      <c r="F57" s="16">
        <v>0</v>
      </c>
      <c r="G57" s="16">
        <v>75000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f t="shared" si="11"/>
        <v>75000</v>
      </c>
    </row>
    <row r="58" spans="1:16" ht="14.15" customHeight="1" x14ac:dyDescent="0.35">
      <c r="A58">
        <f t="shared" si="10"/>
        <v>263</v>
      </c>
      <c r="C58" s="12" t="s">
        <v>69</v>
      </c>
      <c r="D58" s="16">
        <v>0</v>
      </c>
      <c r="E58" s="16">
        <v>0</v>
      </c>
      <c r="F58" s="16">
        <v>28500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f t="shared" si="11"/>
        <v>28500</v>
      </c>
    </row>
    <row r="59" spans="1:16" ht="14.15" customHeight="1" x14ac:dyDescent="0.35">
      <c r="A59">
        <f t="shared" si="10"/>
        <v>264</v>
      </c>
      <c r="C59" s="12" t="s">
        <v>70</v>
      </c>
      <c r="D59" s="16">
        <v>0</v>
      </c>
      <c r="E59" s="16">
        <v>0</v>
      </c>
      <c r="F59" s="16">
        <v>75257.58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f t="shared" si="11"/>
        <v>75257.58</v>
      </c>
    </row>
    <row r="60" spans="1:16" ht="14.15" customHeight="1" x14ac:dyDescent="0.35">
      <c r="A60">
        <f t="shared" si="10"/>
        <v>265</v>
      </c>
      <c r="C60" s="12" t="s">
        <v>71</v>
      </c>
      <c r="D60" s="16">
        <v>229284.33000000002</v>
      </c>
      <c r="E60" s="16">
        <v>754321.04</v>
      </c>
      <c r="F60" s="16">
        <v>139267.82</v>
      </c>
      <c r="G60" s="16">
        <v>133390</v>
      </c>
      <c r="H60" s="16">
        <v>21839.869999999995</v>
      </c>
      <c r="I60" s="16">
        <v>3574377.9500000011</v>
      </c>
      <c r="J60" s="16">
        <v>7740835.6699999999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f t="shared" si="11"/>
        <v>12593316.680000002</v>
      </c>
    </row>
    <row r="61" spans="1:16" ht="14.15" customHeight="1" x14ac:dyDescent="0.35">
      <c r="A61">
        <f t="shared" si="10"/>
        <v>266</v>
      </c>
      <c r="C61" s="12" t="s">
        <v>72</v>
      </c>
      <c r="D61" s="16">
        <v>312558.40000000002</v>
      </c>
      <c r="E61" s="16">
        <v>0</v>
      </c>
      <c r="F61" s="16">
        <v>0</v>
      </c>
      <c r="G61" s="16">
        <v>176.4</v>
      </c>
      <c r="H61" s="16">
        <v>82803.600000000006</v>
      </c>
      <c r="I61" s="16">
        <v>0</v>
      </c>
      <c r="J61" s="16">
        <v>4417656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f t="shared" si="11"/>
        <v>4813194.4000000004</v>
      </c>
    </row>
    <row r="62" spans="1:16" ht="14.15" customHeight="1" x14ac:dyDescent="0.35">
      <c r="A62">
        <f t="shared" si="10"/>
        <v>267</v>
      </c>
      <c r="C62" s="12" t="s">
        <v>73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f t="shared" si="11"/>
        <v>0</v>
      </c>
    </row>
    <row r="63" spans="1:16" ht="14.15" customHeight="1" x14ac:dyDescent="0.35">
      <c r="A63">
        <f t="shared" si="10"/>
        <v>268</v>
      </c>
      <c r="C63" s="12" t="s">
        <v>74</v>
      </c>
      <c r="D63" s="16">
        <v>3544089.1199999996</v>
      </c>
      <c r="E63" s="16">
        <v>3446082.93</v>
      </c>
      <c r="F63" s="16">
        <v>7571607.0300000003</v>
      </c>
      <c r="G63" s="16">
        <v>1614856.15</v>
      </c>
      <c r="H63" s="16">
        <v>45612271.059999987</v>
      </c>
      <c r="I63" s="16">
        <v>7385627.2999755861</v>
      </c>
      <c r="J63" s="16">
        <v>14413852.449999999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f t="shared" si="11"/>
        <v>83588386.039975584</v>
      </c>
    </row>
    <row r="64" spans="1:16" ht="14.15" customHeight="1" x14ac:dyDescent="0.35">
      <c r="A64">
        <f t="shared" si="10"/>
        <v>269</v>
      </c>
      <c r="C64" s="12" t="s">
        <v>75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f t="shared" si="11"/>
        <v>0</v>
      </c>
    </row>
    <row r="65" spans="1:16" ht="14.15" customHeight="1" x14ac:dyDescent="0.35">
      <c r="C65" s="9" t="s">
        <v>76</v>
      </c>
      <c r="D65" s="13"/>
      <c r="E65" s="13"/>
      <c r="F65" s="13"/>
      <c r="P65" s="11"/>
    </row>
    <row r="66" spans="1:16" ht="14.15" customHeight="1" x14ac:dyDescent="0.35">
      <c r="A66">
        <f>(LEFT($C66,1)&amp;MID($C66,3,1)&amp;MID($C66,5,1))*1</f>
        <v>271</v>
      </c>
      <c r="C66" s="12" t="s">
        <v>77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2383944.67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f t="shared" si="11"/>
        <v>2383944.67</v>
      </c>
    </row>
    <row r="67" spans="1:16" ht="14.15" customHeight="1" x14ac:dyDescent="0.35">
      <c r="A67">
        <f>(LEFT($C67,1)&amp;MID($C67,3,1)&amp;MID($C67,5,1))*1</f>
        <v>272</v>
      </c>
      <c r="C67" s="12" t="s">
        <v>78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f t="shared" si="11"/>
        <v>0</v>
      </c>
    </row>
    <row r="68" spans="1:16" ht="14.15" customHeight="1" x14ac:dyDescent="0.35">
      <c r="A68">
        <f>(LEFT($C68,1)&amp;MID($C68,3,1)&amp;MID($C68,5,1))*1</f>
        <v>273</v>
      </c>
      <c r="C68" s="12" t="s">
        <v>79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f t="shared" si="11"/>
        <v>0</v>
      </c>
    </row>
    <row r="69" spans="1:16" ht="14.15" customHeight="1" x14ac:dyDescent="0.35">
      <c r="A69">
        <f>(LEFT($C69,1)&amp;MID($C69,3,1)&amp;MID($C69,5,1))*1</f>
        <v>274</v>
      </c>
      <c r="C69" s="12" t="s">
        <v>80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f t="shared" si="11"/>
        <v>0</v>
      </c>
    </row>
    <row r="70" spans="1:16" ht="14.15" customHeight="1" x14ac:dyDescent="0.35">
      <c r="C70" s="9" t="s">
        <v>81</v>
      </c>
      <c r="D70" s="13"/>
      <c r="E70" s="13"/>
      <c r="F70" s="13"/>
      <c r="P70" s="16"/>
    </row>
    <row r="71" spans="1:16" ht="14.15" customHeight="1" x14ac:dyDescent="0.35">
      <c r="A71">
        <f>(LEFT($C71,1)&amp;MID($C71,3,1)&amp;MID($C71,5,1))*1</f>
        <v>281</v>
      </c>
      <c r="C71" s="12" t="s">
        <v>82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f t="shared" ref="P71:P72" si="12">+SUM(D71:O71)</f>
        <v>0</v>
      </c>
    </row>
    <row r="72" spans="1:16" ht="14.15" customHeight="1" x14ac:dyDescent="0.35">
      <c r="A72">
        <f>(LEFT($C72,1)&amp;MID($C72,3,1)&amp;MID($C72,5,1))*1</f>
        <v>282</v>
      </c>
      <c r="C72" s="12" t="s">
        <v>83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f t="shared" si="12"/>
        <v>0</v>
      </c>
    </row>
    <row r="73" spans="1:16" ht="14.15" customHeight="1" x14ac:dyDescent="0.35">
      <c r="C73" s="9" t="s">
        <v>84</v>
      </c>
      <c r="D73" s="13"/>
      <c r="E73" s="13"/>
      <c r="F73" s="13"/>
      <c r="P73" s="16"/>
    </row>
    <row r="74" spans="1:16" ht="14.15" customHeight="1" x14ac:dyDescent="0.35">
      <c r="A74">
        <f>(LEFT($C74,1)&amp;MID($C74,3,1)&amp;MID($C74,5,1))*1</f>
        <v>291</v>
      </c>
      <c r="C74" s="12" t="s">
        <v>85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f t="shared" ref="P74:P76" si="13">+SUM(D74:O74)</f>
        <v>0</v>
      </c>
    </row>
    <row r="75" spans="1:16" ht="14.15" customHeight="1" x14ac:dyDescent="0.35">
      <c r="A75">
        <f>(LEFT($C75,1)&amp;MID($C75,3,1)&amp;MID($C75,5,1))*1</f>
        <v>292</v>
      </c>
      <c r="C75" s="12" t="s">
        <v>86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f t="shared" si="13"/>
        <v>0</v>
      </c>
    </row>
    <row r="76" spans="1:16" ht="14.15" customHeight="1" x14ac:dyDescent="0.35">
      <c r="A76">
        <f>(LEFT($C76,1)&amp;MID($C76,3,1)&amp;MID($C76,5,1))*1</f>
        <v>294</v>
      </c>
      <c r="C76" s="12" t="s">
        <v>87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f t="shared" si="13"/>
        <v>0</v>
      </c>
    </row>
    <row r="77" spans="1:16" ht="14.15" customHeight="1" x14ac:dyDescent="0.35">
      <c r="C77" s="6" t="s">
        <v>88</v>
      </c>
      <c r="D77" s="8"/>
      <c r="E77" s="7"/>
      <c r="F77" s="7"/>
      <c r="G77" s="7"/>
      <c r="H77" s="7"/>
      <c r="I77" s="8"/>
      <c r="J77" s="7"/>
      <c r="K77" s="7"/>
      <c r="L77" s="7"/>
      <c r="M77" s="7"/>
      <c r="N77" s="7"/>
      <c r="O77" s="7"/>
      <c r="P77" s="8"/>
    </row>
    <row r="78" spans="1:16" ht="14.15" customHeight="1" x14ac:dyDescent="0.35">
      <c r="C78" s="9" t="s">
        <v>89</v>
      </c>
      <c r="D78" s="13"/>
      <c r="P78" s="13"/>
    </row>
    <row r="79" spans="1:16" ht="14.15" customHeight="1" x14ac:dyDescent="0.35">
      <c r="A79">
        <f>(LEFT($C79,1)&amp;MID($C79,3,1)&amp;MID($C79,5,1))*1</f>
        <v>411</v>
      </c>
      <c r="C79" s="12" t="s">
        <v>90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f t="shared" ref="P79:P83" si="14">+SUM(D79:O79)</f>
        <v>0</v>
      </c>
    </row>
    <row r="80" spans="1:16" ht="14.15" customHeight="1" x14ac:dyDescent="0.35">
      <c r="A80">
        <f>(LEFT($C80,1)&amp;MID($C80,3,1)&amp;MID($C80,5,1))*1</f>
        <v>412</v>
      </c>
      <c r="C80" s="12" t="s">
        <v>91</v>
      </c>
      <c r="D80" s="16">
        <v>2046420</v>
      </c>
      <c r="E80" s="16">
        <v>1900000</v>
      </c>
      <c r="F80" s="16">
        <v>3162299</v>
      </c>
      <c r="G80" s="16">
        <v>1622441</v>
      </c>
      <c r="H80" s="16">
        <v>1582752.9999999988</v>
      </c>
      <c r="I80" s="16">
        <v>418246.00000000041</v>
      </c>
      <c r="J80" s="16">
        <v>1224999.9999999998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f t="shared" si="14"/>
        <v>11957158.999999998</v>
      </c>
    </row>
    <row r="81" spans="1:16" ht="14.15" customHeight="1" x14ac:dyDescent="0.35">
      <c r="C81" s="9" t="s">
        <v>92</v>
      </c>
      <c r="D81" s="13"/>
      <c r="P81" s="16"/>
    </row>
    <row r="82" spans="1:16" ht="14.15" customHeight="1" x14ac:dyDescent="0.35">
      <c r="A82">
        <f>(LEFT($C82,1)&amp;MID($C82,3,1)&amp;MID($C82,5,1))*1</f>
        <v>421</v>
      </c>
      <c r="C82" s="12" t="s">
        <v>93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f t="shared" si="14"/>
        <v>0</v>
      </c>
    </row>
    <row r="83" spans="1:16" ht="14.15" customHeight="1" x14ac:dyDescent="0.35">
      <c r="A83">
        <f>(LEFT($C83,1)&amp;MID($C83,3,1)&amp;MID($C83,5,1))*1</f>
        <v>422</v>
      </c>
      <c r="C83" s="12" t="s">
        <v>94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f t="shared" si="14"/>
        <v>0</v>
      </c>
    </row>
    <row r="84" spans="1:16" ht="14.15" customHeight="1" x14ac:dyDescent="0.35">
      <c r="C84" s="9" t="s">
        <v>95</v>
      </c>
      <c r="D84" s="13"/>
      <c r="P84" s="16"/>
    </row>
    <row r="85" spans="1:16" ht="14.15" customHeight="1" x14ac:dyDescent="0.35">
      <c r="A85">
        <f>(LEFT($C85,1)&amp;MID($C85,3,1)&amp;MID($C85,5,1))*1</f>
        <v>435</v>
      </c>
      <c r="C85" s="12" t="s">
        <v>96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f>+SUM(D85:O85)</f>
        <v>0</v>
      </c>
    </row>
    <row r="86" spans="1:16" ht="14.15" customHeight="1" x14ac:dyDescent="0.35">
      <c r="C86" s="17" t="s">
        <v>97</v>
      </c>
      <c r="D86" s="18">
        <f t="shared" ref="D86:O86" si="15">SUM(D13:D80)</f>
        <v>230586359.72000003</v>
      </c>
      <c r="E86" s="18">
        <f t="shared" si="15"/>
        <v>219225409.93000007</v>
      </c>
      <c r="F86" s="18">
        <f t="shared" si="15"/>
        <v>246145005.81999993</v>
      </c>
      <c r="G86" s="18">
        <f t="shared" si="15"/>
        <v>195783298.16000003</v>
      </c>
      <c r="H86" s="18">
        <f t="shared" si="15"/>
        <v>267471358.92000002</v>
      </c>
      <c r="I86" s="18">
        <f t="shared" si="15"/>
        <v>238351995.53997552</v>
      </c>
      <c r="J86" s="18">
        <f t="shared" si="15"/>
        <v>256695156.13000003</v>
      </c>
      <c r="K86" s="18">
        <f t="shared" si="15"/>
        <v>0</v>
      </c>
      <c r="L86" s="18">
        <f t="shared" si="15"/>
        <v>0</v>
      </c>
      <c r="M86" s="18">
        <f t="shared" si="15"/>
        <v>0</v>
      </c>
      <c r="N86" s="18">
        <f t="shared" si="15"/>
        <v>0</v>
      </c>
      <c r="O86" s="18">
        <f t="shared" si="15"/>
        <v>0</v>
      </c>
      <c r="P86" s="18">
        <f>+SUM(D86:O86)</f>
        <v>1654258584.2199759</v>
      </c>
    </row>
    <row r="87" spans="1:16" ht="14.15" customHeight="1" x14ac:dyDescent="0.35">
      <c r="D87" s="16"/>
      <c r="E87" s="16"/>
      <c r="F87" s="16"/>
      <c r="G87" s="16"/>
      <c r="H87" s="16"/>
      <c r="N87" t="s">
        <v>98</v>
      </c>
    </row>
    <row r="88" spans="1:16" ht="14.15" customHeight="1" x14ac:dyDescent="0.35">
      <c r="C88"/>
      <c r="D88" s="16"/>
      <c r="E88" s="16"/>
      <c r="F88" s="16"/>
      <c r="G88" s="16"/>
      <c r="H88" s="16"/>
    </row>
    <row r="89" spans="1:16" ht="14.15" customHeight="1" x14ac:dyDescent="0.35">
      <c r="C89"/>
      <c r="D89" s="16"/>
      <c r="E89" s="16"/>
      <c r="F89" s="16"/>
      <c r="G89" s="16"/>
      <c r="H89" s="16"/>
    </row>
    <row r="90" spans="1:16" ht="14.15" customHeight="1" x14ac:dyDescent="0.35">
      <c r="C90"/>
      <c r="D90" s="16"/>
      <c r="E90" s="16"/>
      <c r="F90" s="16"/>
      <c r="G90" s="16"/>
      <c r="H90" s="16"/>
    </row>
    <row r="91" spans="1:16" ht="14.15" customHeight="1" x14ac:dyDescent="0.35">
      <c r="C91"/>
      <c r="D91" s="16"/>
      <c r="E91" s="16"/>
      <c r="F91" s="16"/>
      <c r="G91" s="16"/>
      <c r="H91" s="16"/>
    </row>
    <row r="92" spans="1:16" ht="14" customHeight="1" x14ac:dyDescent="0.35">
      <c r="C92"/>
      <c r="D92" s="16"/>
      <c r="E92" s="16"/>
      <c r="F92" s="16"/>
      <c r="G92" s="16"/>
      <c r="H92" s="16"/>
    </row>
    <row r="93" spans="1:16" ht="14" customHeight="1" x14ac:dyDescent="0.35">
      <c r="C93"/>
      <c r="D93" s="16"/>
      <c r="E93" s="16"/>
      <c r="F93" s="16"/>
      <c r="G93" s="16"/>
      <c r="H93" s="16"/>
    </row>
    <row r="94" spans="1:16" ht="14" customHeight="1" x14ac:dyDescent="0.35">
      <c r="C94"/>
      <c r="D94" s="16"/>
      <c r="E94" s="16"/>
      <c r="F94" s="16"/>
      <c r="G94" s="16"/>
      <c r="H94" s="16"/>
    </row>
    <row r="95" spans="1:16" ht="14" customHeight="1" x14ac:dyDescent="0.35">
      <c r="C95"/>
      <c r="D95" s="16"/>
      <c r="E95" s="16"/>
      <c r="F95" s="16"/>
      <c r="G95" s="16"/>
      <c r="H95" s="16"/>
    </row>
    <row r="96" spans="1:16" ht="14" customHeight="1" x14ac:dyDescent="0.35">
      <c r="C96"/>
      <c r="D96" s="16"/>
      <c r="E96" s="16"/>
      <c r="F96" s="16"/>
      <c r="G96" s="16"/>
      <c r="H96" s="16"/>
    </row>
    <row r="97" spans="3:14" ht="14" customHeight="1" x14ac:dyDescent="0.35">
      <c r="C97"/>
      <c r="D97" s="16"/>
      <c r="E97" s="16"/>
      <c r="F97" s="16"/>
      <c r="G97" s="16"/>
      <c r="H97" s="16"/>
    </row>
    <row r="98" spans="3:14" ht="14" customHeight="1" x14ac:dyDescent="0.35">
      <c r="C98"/>
      <c r="D98" s="16"/>
      <c r="E98" s="16"/>
      <c r="F98" s="16"/>
      <c r="G98" s="16"/>
      <c r="H98" s="16"/>
    </row>
    <row r="99" spans="3:14" ht="14" customHeight="1" x14ac:dyDescent="0.35">
      <c r="C99"/>
      <c r="D99" s="16"/>
      <c r="E99" s="16"/>
      <c r="F99" s="16"/>
      <c r="G99" s="16"/>
      <c r="H99" s="16"/>
    </row>
    <row r="100" spans="3:14" ht="14" customHeight="1" x14ac:dyDescent="0.35">
      <c r="C100"/>
      <c r="D100" s="16"/>
      <c r="E100" s="16"/>
      <c r="F100" s="16"/>
      <c r="G100" s="16"/>
      <c r="H100" s="16"/>
    </row>
    <row r="101" spans="3:14" ht="14" customHeight="1" x14ac:dyDescent="0.35">
      <c r="C101"/>
      <c r="D101" s="16"/>
      <c r="E101" s="16"/>
      <c r="F101" s="16"/>
      <c r="G101" s="16"/>
      <c r="H101" s="16"/>
    </row>
    <row r="102" spans="3:14" ht="14" customHeight="1" x14ac:dyDescent="0.35">
      <c r="C102"/>
      <c r="D102" s="16"/>
      <c r="E102" s="16"/>
      <c r="F102" s="16"/>
      <c r="G102" s="16"/>
      <c r="H102" s="16"/>
    </row>
    <row r="103" spans="3:14" ht="14" customHeight="1" x14ac:dyDescent="0.35">
      <c r="C103"/>
      <c r="D103" s="16"/>
      <c r="E103" s="16"/>
      <c r="F103" s="16"/>
      <c r="G103" s="16"/>
      <c r="H103" s="16"/>
    </row>
    <row r="104" spans="3:14" ht="14" customHeight="1" x14ac:dyDescent="0.35">
      <c r="C104"/>
      <c r="D104" s="16"/>
      <c r="E104" s="16"/>
      <c r="F104" s="16"/>
      <c r="G104" s="16"/>
      <c r="H104" s="16"/>
    </row>
    <row r="105" spans="3:14" ht="14" customHeight="1" x14ac:dyDescent="0.35">
      <c r="C105"/>
      <c r="D105" s="16"/>
      <c r="E105" s="16"/>
      <c r="F105" s="16"/>
      <c r="G105" s="16"/>
      <c r="H105" s="16"/>
    </row>
    <row r="106" spans="3:14" ht="14.15" customHeight="1" x14ac:dyDescent="0.35">
      <c r="C106"/>
      <c r="D106" s="16"/>
      <c r="E106" s="16"/>
      <c r="F106" s="16"/>
      <c r="G106" s="16"/>
      <c r="H106" s="16"/>
    </row>
    <row r="107" spans="3:14" ht="14.15" customHeight="1" x14ac:dyDescent="0.35">
      <c r="C107"/>
      <c r="D107" s="16"/>
      <c r="E107" s="16"/>
      <c r="F107" s="16"/>
      <c r="G107" s="16"/>
      <c r="H107" s="16"/>
    </row>
    <row r="108" spans="3:14" ht="8" customHeight="1" x14ac:dyDescent="0.35">
      <c r="C108"/>
    </row>
    <row r="109" spans="3:14" ht="14" customHeight="1" x14ac:dyDescent="0.35">
      <c r="C109" s="25" t="s">
        <v>102</v>
      </c>
      <c r="J109" s="32" t="s">
        <v>99</v>
      </c>
      <c r="K109" s="33"/>
      <c r="L109" s="33"/>
      <c r="M109" s="33"/>
      <c r="N109" s="33"/>
    </row>
    <row r="110" spans="3:14" ht="15.5" x14ac:dyDescent="0.35">
      <c r="C110" s="1" t="s">
        <v>101</v>
      </c>
      <c r="D110" s="22"/>
      <c r="K110" s="23" t="s">
        <v>100</v>
      </c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24"/>
    </row>
    <row r="116" spans="3:3" ht="15.5" x14ac:dyDescent="0.35">
      <c r="C116" s="23"/>
    </row>
  </sheetData>
  <mergeCells count="5"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cp:lastPrinted>2023-06-16T21:39:14Z</cp:lastPrinted>
  <dcterms:created xsi:type="dcterms:W3CDTF">2023-05-16T13:51:14Z</dcterms:created>
  <dcterms:modified xsi:type="dcterms:W3CDTF">2023-08-15T16:06:47Z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2023-05-16T13:51:29Z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c093b223-f2f9-4bd1-8cbf-63686db0c032</vt:lpwstr>
  </property>
  <property fmtid="{D5CDD505-2E9C-101B-9397-08002B2CF9AE}" pid="8" name="MSIP_Label_81f5a2da-7ac4-4e60-a27b-a125ee74514f_ContentBits">
    <vt:lpwstr>0</vt:lpwstr>
  </property>
</Properties>
</file>