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sibgobdo.sharepoint.com/sites/DireccinAdministrativayFinanciera/Documentos compartidos/División de Presupuesto/2025/Ejecuciones/Ejecución Físico-Financiera/Publicación T3/"/>
    </mc:Choice>
  </mc:AlternateContent>
  <xr:revisionPtr revIDLastSave="8" documentId="8_{EDE2BE7C-57FC-4220-949D-3659AFCD7086}" xr6:coauthVersionLast="47" xr6:coauthVersionMax="47" xr10:uidLastSave="{7C0532B3-ABF8-4CF7-803D-040207270AEC}"/>
  <bookViews>
    <workbookView xWindow="-110" yWindow="-110" windowWidth="19420" windowHeight="10300" xr2:uid="{4338FEAE-DB8E-4C02-BE6D-DDC1311F061E}"/>
  </bookViews>
  <sheets>
    <sheet name="programa11-12" sheetId="1" r:id="rId1"/>
  </sheets>
  <definedNames>
    <definedName name="_xlnm.Print_Area" localSheetId="0">'programa11-12'!$A$1:$J$86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1" i="1" l="1"/>
  <c r="A49" i="1" l="1" a="1"/>
  <c r="A49" i="1" s="1"/>
  <c r="C49" i="1" a="1"/>
  <c r="C49" i="1" s="1"/>
  <c r="F49" i="1" a="1"/>
  <c r="F49" i="1" s="1"/>
  <c r="I53" i="1"/>
  <c r="J53" i="1"/>
  <c r="A25" i="1"/>
  <c r="J31" i="1"/>
  <c r="J66" i="1" l="1"/>
  <c r="I49" i="1"/>
  <c r="F25" i="1"/>
  <c r="J68" i="1" s="1"/>
  <c r="C25" i="1"/>
  <c r="J67" i="1" s="1"/>
  <c r="J30" i="1"/>
  <c r="I30" i="1"/>
  <c r="I29" i="1"/>
  <c r="J29" i="1"/>
  <c r="I2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<sst xmlns="http://schemas.openxmlformats.org/spreadsheetml/2006/main" count="127" uniqueCount="90">
  <si>
    <t>I.I - Completar los datos requeridos sobre la institución</t>
  </si>
  <si>
    <t>Capítulo</t>
  </si>
  <si>
    <t>Subcapítulo</t>
  </si>
  <si>
    <t>Unidad Ejecutora</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</si>
  <si>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</si>
  <si>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</si>
  <si>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</si>
  <si>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</si>
  <si>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</si>
  <si>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</si>
  <si>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</si>
  <si>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</si>
  <si>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</si>
  <si>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</si>
  <si>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Resultado Asociado:</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</si>
  <si>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</si>
  <si>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</si>
  <si>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</si>
  <si>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</si>
  <si>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</si>
  <si>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</si>
  <si>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</si>
  <si>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t>
  </si>
  <si>
    <t>Programación Trimestral</t>
  </si>
  <si>
    <t>Ejecución Trimestral</t>
  </si>
  <si>
    <t>Avance</t>
  </si>
  <si>
    <t>Producto</t>
  </si>
  <si>
    <t>Indicador</t>
  </si>
  <si>
    <t>Física
(A)</t>
  </si>
  <si>
    <t>Financiera
(B)</t>
  </si>
  <si>
    <t>Física
(C)</t>
  </si>
  <si>
    <t>Financiera
(D)</t>
  </si>
  <si>
    <t>Física 
(E)</t>
  </si>
  <si>
    <t>Financiera 
 (F)</t>
  </si>
  <si>
    <t>V. Análisis de los Logros y Desviaciones</t>
  </si>
  <si>
    <t>V.I - Información de Logros y Desviaciones por Producto</t>
  </si>
  <si>
    <t xml:space="preserve">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</si>
  <si>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</si>
  <si>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</si>
  <si>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</si>
  <si>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</si>
  <si>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</si>
  <si>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 xml:space="preserve">Presupuesto aprobado:  </t>
  </si>
  <si>
    <t xml:space="preserve">Presupuesto modificado: </t>
  </si>
  <si>
    <t>Total devengado:</t>
  </si>
  <si>
    <t>Aportar al bienestar del país, vigilando la solvencia, liquidez, gestión de las entidades y la estabilidad del sistema financiero; y protegiendo los derechos de los usuarios de los servicios financieros.</t>
  </si>
  <si>
    <t>Ser una institución referente nacional e internacionalmente, reconocida por la calidad de su supervisión y el acompañamiento que brinda a los usuarios de los servicios financieros, respaldada por un personal altamente calificado y la excelencia en su gestión</t>
  </si>
  <si>
    <t>3.1.3</t>
  </si>
  <si>
    <t>Economía Sostenible, Integradora y Competitiva</t>
  </si>
  <si>
    <t>Consolidar un sistema financiero eficiente, solvente y profundo que apoye la generación de ahorro y su canalización al desarrollo productivo</t>
  </si>
  <si>
    <t>Economía articulada, innovadora y ambientalmente sostenible, con una estructura productiva que genera crecimiento alto y sostenido, con trabajo digno, que se inserta de forma competitiva en la economía global</t>
  </si>
  <si>
    <t>11 - Supervisión de entidades de intermediación financiera y cambiaria</t>
  </si>
  <si>
    <t>12 - Protección y salud financiera de los usuarios del sistema financiero.</t>
  </si>
  <si>
    <t>01 - Entidades de intermediación financiera y cambiaria con supervisión y control</t>
  </si>
  <si>
    <t>02 - Entidades de intermediación financiera supervisadas para prevenir el lavado de activos y el financiamiento del terrorismo (PLAFT)</t>
  </si>
  <si>
    <t>03 - Actividades de entidades de intermediación financiera y cambiaria registradas y/o autorizadas</t>
  </si>
  <si>
    <t>Cantidad de entidades de intermediación financiera y cambiaria supervisadas</t>
  </si>
  <si>
    <t>Cantidad de entidades de intermediación financiera supervisadas en materia de PLAFT</t>
  </si>
  <si>
    <t>Porcentaje de solicitudes de registro y/o autorización atendidas</t>
  </si>
  <si>
    <t>&gt;95%</t>
  </si>
  <si>
    <t>01 - Usuarios reciben asistencia para solucionar reclamaciones sobre productos o servicios adquiridos en una entidad de intermediación financiera.</t>
  </si>
  <si>
    <t>Porcentaje de reclamaciones de usuarios del sistema financiero y cambiario atendidas</t>
  </si>
  <si>
    <t>&gt;90%</t>
  </si>
  <si>
    <t>Entidades de intermediación financiera, y cambiaria</t>
  </si>
  <si>
    <t>01 - Entidades de intermediación financiera y cambiaria con supervisión y control
02 - Entidades de intermediación financiera supervisadas para prevenir el lavado de activos y el financiamiento del terrorismo (PLAFT)
03 - Actividades de entidades de intermediación financiera y cambiaria registradas y/o autorizadas</t>
  </si>
  <si>
    <t>Mantener la estabilidad, solvencia y eficiencia del sistema financiero</t>
  </si>
  <si>
    <t>Descripción del producto:</t>
  </si>
  <si>
    <t>Proteger los derechos de los usuarios de los servicios financieros y cambiarios</t>
  </si>
  <si>
    <t>Usuarios del sistema financiero</t>
  </si>
  <si>
    <t>Reducción de prácticas abusivas relacionados a productos y servicios ofrecidos por la entidades de intermediación financiera</t>
  </si>
  <si>
    <t>I -Información Institucional</t>
  </si>
  <si>
    <t>Supervisar el cumplimiento de las operaciones de las entidades intermediación financiera y cambiara con las normativas vigentes</t>
  </si>
  <si>
    <t>Atención a usuarios del sistema financiero con relación a reclamaciones sobre malas prácticas de entidades de intermediación financiera</t>
  </si>
  <si>
    <t>01 -Se lleva a cabo la verificación del cumplimiento de las entidades de intermediación financiera y cambiaria con la normativa vigente
02- Se lleva a cabo la verificación del cumplimiento de las entidades de intermediación financiera y cambiaria con la normativa vigente en materia de prevención de lavado de activos y financiamiento del terrorismo.
03- Se lleva a cabo revisión y aprobación de las operaciones de las entidades de intermediación financiera y cambiaria</t>
  </si>
  <si>
    <r>
      <rPr>
        <b/>
        <sz val="11"/>
        <color theme="1"/>
        <rFont val="Calibri"/>
        <family val="2"/>
        <scheme val="minor"/>
      </rPr>
      <t>José Alexander García De Peña</t>
    </r>
    <r>
      <rPr>
        <sz val="11"/>
        <color theme="1"/>
        <rFont val="Calibri"/>
        <family val="2"/>
        <scheme val="minor"/>
      </rPr>
      <t xml:space="preserve"> 
Subdirector Planificación y Presupuesto</t>
    </r>
  </si>
  <si>
    <t>Física 
(%)
 G=E/A</t>
  </si>
  <si>
    <t>Financiero 
(%) 
H=F/B</t>
  </si>
  <si>
    <t>01-Superintendencia de Bancos</t>
  </si>
  <si>
    <t>0001-Superintendencia de Bancos</t>
  </si>
  <si>
    <t>Director Departamento Administrativo y Financiero</t>
  </si>
  <si>
    <t>Marcos Fernández Jiménez</t>
  </si>
  <si>
    <t>N/A</t>
  </si>
  <si>
    <t>5009-Superintendencia de Bancos</t>
  </si>
  <si>
    <t>Director Planificación y Desarrollo</t>
  </si>
  <si>
    <t>Informe de Evaluación trimestral de las Metas Físicas-Financieras 3er Trimestre Año 2025</t>
  </si>
  <si>
    <t xml:space="preserve">       </t>
  </si>
  <si>
    <t>Con relación al producto 01, el incumplimiento parcial de la meta se debió a retrasos en la elaboración y cierre del informe de inspección correspondiente a la entidad pendiente. En cuanto al Producto 02, relativo a la supervisión en materia de PLAFT, la desviación estuvo asociada a ajustes en la programación en la agenda de inspección. Finalmente, respecto al indicador de porcentaje de solicitudes de registro y/o autorización atendidas, la diferencia con la meta establecida obedeció a un incremento puntual en el volumen de solicitudes recibidas, lo que ocasionó retrasos temporales en el proceso de revisión y respuesta.</t>
  </si>
  <si>
    <t xml:space="preserve">Para este trimestre, la Superintendencia de Bancos por medio de Prousuario logró atender el 87% de las reclamaciones recibidas por parte de los usuarios del sistema financiero, lo que representa un 96.78% de ejecución frente a la programación. </t>
  </si>
  <si>
    <t>Este desvío se atribuye a diversos factores que incidieron tanto en la demanda de servicios de asistencia como en la efectividad de las operaciones, entre ellos la implementación de mejoras en la calidad de los productos y servicios, la aplicación de medidas preventivas orientadas a optimizar los procesos internos, y el incremento en la cantidad de reclamaciones recibidas, lo cual impactó temporalmente el cumplimiento de la meta establecida.</t>
  </si>
  <si>
    <t>Para el período julio-septiembre 2025, la Superintendencia de Bancos logró supervisar a 21 entidades de intermediación financiera y cambiarias lo que representa una ejecución del 95% frente a la meta programada. Respecto a la supervisión en materia de prevención de lavado de activos y financiamiento del terrorismo (PLAFT), se ejecutaron dos de las cinco supervisiones previstas. Finalmente, el porcentaje de solicitudes de registro y/o autorización atendidas alcanzó un 92% frente a la meta de más del 95%, resultado que refleja un desempeño eficiente pese al aumento temporal del volumen de solicitudes.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</si>
</sst>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10409]#,##0;\-#,##0"/>
    <numFmt numFmtId="165" formatCode="[$-10409]0.00%"/>
    <numFmt numFmtId="166" formatCode="_(&quot;$&quot;* #,##0_);_(&quot;$&quot;* \(#,##0\);_(&quot;$&quot;*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1"/>
      <color theme="1"/>
      <name val="Calibri"/>
      <family val="2"/>
      <scheme val="minor"/>
    </font>
    <font>
      <sz val="8"/>
      <name val="Calibri"/>
      <family val="2"/>
      <scheme val="minor"/>
    </font>
    <font>
      <sz val="12"/>
      <color theme="1"/>
      <name val="Calibri"/>
      <family val="2"/>
      <scheme val="minor"/>
    </font>
  </fonts>
  <fills count="9">
    <fill>
      <patternFill patternType="none"/>
    </fill>
    <fill>
      <patternFill patternType="gray125"/>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5">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right style="medium">
        <color indexed="64"/>
      </right>
      <top style="medium">
        <color indexed="64"/>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rgb="FFA6A6A6"/>
      </bottom>
      <diagonal/>
    </border>
    <border>
      <left style="thin">
        <color theme="0" tint="-0.14999847407452621"/>
      </left>
      <right/>
      <top/>
      <bottom style="thin">
        <color indexed="64"/>
      </bottom>
      <diagonal/>
    </border>
    <border>
      <left style="thin">
        <color theme="0" tint="-0.14999847407452621"/>
      </left>
      <right style="thin">
        <color theme="0" tint="-0.34998626667073579"/>
      </right>
      <top style="thin">
        <color theme="0" tint="-0.34998626667073579"/>
      </top>
      <bottom style="thin">
        <color theme="0" tint="-0.34998626667073579"/>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style="thin">
        <color indexed="64"/>
      </right>
      <top style="thin">
        <color theme="0" tint="-0.34998626667073579"/>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95">
    <xf numFmtId="0" fontId="0" fillId="0" borderId="0" xfId="0"/>
    <xf numFmtId="0" fontId="7" fillId="0" borderId="10" xfId="0" applyFont="1" applyBorder="1" applyAlignment="1">
      <alignment vertical="center"/>
    </xf>
    <xf numFmtId="0" fontId="0" fillId="0" borderId="10" xfId="0" applyBorder="1"/>
    <xf numFmtId="0" fontId="9" fillId="0" borderId="0" xfId="0" applyFont="1" applyProtection="1">
      <protection locked="0"/>
    </xf>
    <xf numFmtId="0" fontId="8" fillId="5" borderId="12" xfId="0" applyFont="1" applyFill="1" applyBorder="1" applyAlignment="1">
      <alignment horizontal="center" vertical="center"/>
    </xf>
    <xf numFmtId="0" fontId="7" fillId="0" borderId="10" xfId="0" applyFont="1" applyBorder="1" applyAlignment="1">
      <alignment vertical="center" wrapText="1"/>
    </xf>
    <xf numFmtId="0" fontId="13" fillId="7" borderId="21" xfId="0" applyFont="1" applyFill="1" applyBorder="1" applyAlignment="1">
      <alignment horizontal="center" vertical="center" wrapText="1" readingOrder="1"/>
    </xf>
    <xf numFmtId="0" fontId="13" fillId="7" borderId="22" xfId="0" applyFont="1" applyFill="1" applyBorder="1" applyAlignment="1">
      <alignment horizontal="center" vertical="center" wrapText="1" readingOrder="1"/>
    </xf>
    <xf numFmtId="0" fontId="14" fillId="0" borderId="15" xfId="0" applyFont="1" applyBorder="1" applyAlignment="1" applyProtection="1">
      <alignment vertical="top" wrapText="1"/>
      <protection locked="0"/>
    </xf>
    <xf numFmtId="165" fontId="14" fillId="6" borderId="16" xfId="0" applyNumberFormat="1" applyFont="1" applyFill="1" applyBorder="1" applyAlignment="1" applyProtection="1">
      <alignment horizontal="center" vertical="center" wrapText="1" readingOrder="1"/>
      <protection locked="0"/>
    </xf>
    <xf numFmtId="0" fontId="7" fillId="0" borderId="10" xfId="0" applyFont="1" applyBorder="1" applyAlignment="1" applyProtection="1">
      <alignment vertical="center" wrapText="1"/>
      <protection locked="0"/>
    </xf>
    <xf numFmtId="0" fontId="3" fillId="8" borderId="1" xfId="0" applyFont="1" applyFill="1" applyBorder="1" applyAlignment="1">
      <alignment vertical="top" wrapText="1"/>
    </xf>
    <xf numFmtId="0" fontId="3" fillId="8" borderId="2" xfId="0" applyFont="1" applyFill="1" applyBorder="1" applyAlignment="1">
      <alignment vertical="top" wrapText="1"/>
    </xf>
    <xf numFmtId="0" fontId="3" fillId="8" borderId="4" xfId="0" applyFont="1" applyFill="1" applyBorder="1" applyAlignment="1">
      <alignment vertical="top" wrapText="1"/>
    </xf>
    <xf numFmtId="0" fontId="2" fillId="0" borderId="10" xfId="0" applyFont="1" applyBorder="1"/>
    <xf numFmtId="0" fontId="8" fillId="5" borderId="12" xfId="0" applyFont="1" applyFill="1" applyBorder="1" applyAlignment="1">
      <alignment horizontal="center" vertical="center" wrapText="1"/>
    </xf>
    <xf numFmtId="0" fontId="0" fillId="8" borderId="0" xfId="0" applyFill="1"/>
    <xf numFmtId="0" fontId="2" fillId="8" borderId="0" xfId="0" applyFont="1" applyFill="1" applyAlignment="1">
      <alignment horizontal="center"/>
    </xf>
    <xf numFmtId="0" fontId="20" fillId="8" borderId="0" xfId="0" applyFont="1" applyFill="1" applyAlignment="1">
      <alignment horizontal="center" vertical="center"/>
    </xf>
    <xf numFmtId="0" fontId="2" fillId="0" borderId="0" xfId="0" applyFont="1" applyAlignment="1">
      <alignment vertical="top"/>
    </xf>
    <xf numFmtId="4" fontId="0" fillId="0" borderId="0" xfId="0" applyNumberFormat="1" applyAlignment="1">
      <alignment vertical="top" wrapText="1"/>
    </xf>
    <xf numFmtId="0" fontId="14" fillId="0" borderId="19" xfId="0" applyFont="1" applyBorder="1" applyAlignment="1" applyProtection="1">
      <alignment vertical="center" wrapText="1"/>
      <protection locked="0"/>
    </xf>
    <xf numFmtId="166" fontId="9" fillId="0" borderId="29" xfId="0" applyNumberFormat="1" applyFont="1" applyBorder="1" applyAlignment="1" applyProtection="1">
      <alignment horizontal="center" vertical="center" wrapText="1" readingOrder="1"/>
      <protection locked="0"/>
    </xf>
    <xf numFmtId="164" fontId="14" fillId="0" borderId="16" xfId="0" applyNumberFormat="1" applyFont="1" applyBorder="1" applyAlignment="1" applyProtection="1">
      <alignment horizontal="center" vertical="center" wrapText="1" readingOrder="1"/>
      <protection locked="0"/>
    </xf>
    <xf numFmtId="166" fontId="14" fillId="0" borderId="30" xfId="0" applyNumberFormat="1" applyFont="1" applyBorder="1" applyAlignment="1" applyProtection="1">
      <alignment horizontal="center" vertical="center" wrapText="1" readingOrder="1"/>
      <protection locked="0"/>
    </xf>
    <xf numFmtId="10" fontId="14" fillId="6" borderId="31" xfId="1" applyNumberFormat="1" applyFont="1" applyFill="1" applyBorder="1" applyAlignment="1" applyProtection="1">
      <alignment horizontal="center" vertical="center" wrapText="1" readingOrder="1"/>
      <protection locked="0"/>
    </xf>
    <xf numFmtId="166" fontId="14" fillId="0" borderId="32" xfId="0" applyNumberFormat="1" applyFont="1" applyBorder="1" applyAlignment="1" applyProtection="1">
      <alignment horizontal="center" vertical="center" wrapText="1" readingOrder="1"/>
      <protection locked="0"/>
    </xf>
    <xf numFmtId="166" fontId="14" fillId="0" borderId="33" xfId="0" applyNumberFormat="1" applyFont="1" applyBorder="1" applyAlignment="1" applyProtection="1">
      <alignment horizontal="center" vertical="center" wrapText="1" readingOrder="1"/>
      <protection locked="0"/>
    </xf>
    <xf numFmtId="164" fontId="14" fillId="0" borderId="33" xfId="0" applyNumberFormat="1" applyFont="1" applyBorder="1" applyAlignment="1" applyProtection="1">
      <alignment horizontal="center" vertical="center" wrapText="1" readingOrder="1"/>
      <protection locked="0"/>
    </xf>
    <xf numFmtId="0" fontId="13" fillId="7" borderId="33" xfId="0" applyFont="1" applyFill="1" applyBorder="1" applyAlignment="1">
      <alignment horizontal="center" vertical="center" wrapText="1" readingOrder="1"/>
    </xf>
    <xf numFmtId="0" fontId="14" fillId="0" borderId="33" xfId="0" applyFont="1" applyBorder="1" applyAlignment="1" applyProtection="1">
      <alignment vertical="top" wrapText="1"/>
      <protection locked="0"/>
    </xf>
    <xf numFmtId="0" fontId="14" fillId="0" borderId="33" xfId="0" applyFont="1" applyBorder="1" applyAlignment="1" applyProtection="1">
      <alignment vertical="center" wrapText="1"/>
      <protection locked="0"/>
    </xf>
    <xf numFmtId="10" fontId="14" fillId="6" borderId="33" xfId="1" applyNumberFormat="1" applyFont="1" applyFill="1" applyBorder="1" applyAlignment="1" applyProtection="1">
      <alignment horizontal="center" vertical="center" wrapText="1" readingOrder="1"/>
      <protection locked="0"/>
    </xf>
    <xf numFmtId="165" fontId="14" fillId="6" borderId="33" xfId="0" applyNumberFormat="1" applyFont="1" applyFill="1" applyBorder="1" applyAlignment="1" applyProtection="1">
      <alignment horizontal="center" vertical="center" wrapText="1" readingOrder="1"/>
      <protection locked="0"/>
    </xf>
    <xf numFmtId="166" fontId="9" fillId="0" borderId="13" xfId="0" applyNumberFormat="1" applyFont="1" applyBorder="1" applyAlignment="1" applyProtection="1">
      <alignment horizontal="center" vertical="center" wrapText="1" readingOrder="1"/>
      <protection locked="0"/>
    </xf>
    <xf numFmtId="166" fontId="0" fillId="0" borderId="0" xfId="0" applyNumberFormat="1"/>
    <xf numFmtId="9" fontId="14" fillId="0" borderId="33" xfId="1" applyFont="1" applyFill="1" applyBorder="1" applyAlignment="1" applyProtection="1">
      <alignment horizontal="center" vertical="center" wrapText="1" readingOrder="1"/>
      <protection locked="0"/>
    </xf>
    <xf numFmtId="0" fontId="18" fillId="0" borderId="13" xfId="0" applyFont="1" applyBorder="1" applyAlignment="1" applyProtection="1">
      <alignment horizontal="left" vertical="center" wrapText="1"/>
      <protection locked="0"/>
    </xf>
    <xf numFmtId="0" fontId="5" fillId="3" borderId="10" xfId="0" applyFont="1" applyFill="1" applyBorder="1" applyAlignment="1">
      <alignment horizontal="left" vertical="center"/>
    </xf>
    <xf numFmtId="0" fontId="5" fillId="3" borderId="0" xfId="0" applyFont="1" applyFill="1" applyAlignment="1">
      <alignment horizontal="left" vertical="center"/>
    </xf>
    <xf numFmtId="0" fontId="5" fillId="3" borderId="11" xfId="0" applyFont="1" applyFill="1" applyBorder="1" applyAlignment="1">
      <alignment horizontal="left" vertical="center"/>
    </xf>
    <xf numFmtId="0" fontId="8" fillId="5" borderId="13" xfId="0" applyFont="1" applyFill="1" applyBorder="1" applyAlignment="1">
      <alignment horizontal="left" vertical="center" wrapText="1"/>
    </xf>
    <xf numFmtId="49" fontId="18" fillId="0" borderId="13" xfId="0" quotePrefix="1" applyNumberFormat="1" applyFont="1" applyBorder="1" applyAlignment="1" applyProtection="1">
      <alignment horizontal="left" vertical="center" wrapText="1"/>
      <protection locked="0"/>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4" fillId="0" borderId="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8" fillId="0" borderId="0" xfId="0" applyFont="1" applyAlignment="1" applyProtection="1">
      <alignment horizontal="left" vertical="center" wrapText="1"/>
      <protection locked="0"/>
    </xf>
    <xf numFmtId="0" fontId="18" fillId="0" borderId="11" xfId="0" applyFont="1" applyBorder="1" applyAlignment="1" applyProtection="1">
      <alignment horizontal="left" vertical="center" wrapText="1"/>
      <protection locked="0"/>
    </xf>
    <xf numFmtId="0" fontId="11" fillId="5" borderId="14" xfId="0" applyFont="1" applyFill="1" applyBorder="1" applyAlignment="1">
      <alignment horizontal="center" vertical="center" wrapText="1" readingOrder="1"/>
    </xf>
    <xf numFmtId="0" fontId="11" fillId="5" borderId="15" xfId="0" applyFont="1" applyFill="1" applyBorder="1" applyAlignment="1">
      <alignment horizontal="center" vertical="center" wrapText="1" readingOrder="1"/>
    </xf>
    <xf numFmtId="0" fontId="11" fillId="5" borderId="16" xfId="0" applyFont="1" applyFill="1" applyBorder="1" applyAlignment="1">
      <alignment horizontal="center" vertical="center" wrapText="1" readingOrder="1"/>
    </xf>
    <xf numFmtId="0" fontId="11" fillId="5" borderId="17" xfId="0" applyFont="1" applyFill="1" applyBorder="1" applyAlignment="1">
      <alignment horizontal="center" vertical="center" wrapText="1" readingOrder="1"/>
    </xf>
    <xf numFmtId="0" fontId="11" fillId="5" borderId="26" xfId="0" applyFont="1" applyFill="1" applyBorder="1" applyAlignment="1">
      <alignment horizontal="center" vertical="center" wrapText="1" readingOrder="1"/>
    </xf>
    <xf numFmtId="0" fontId="6" fillId="4" borderId="10" xfId="0" applyFont="1" applyFill="1" applyBorder="1" applyAlignment="1">
      <alignment horizontal="left" vertical="center"/>
    </xf>
    <xf numFmtId="0" fontId="6" fillId="4" borderId="0" xfId="0" applyFont="1" applyFill="1" applyAlignment="1">
      <alignment horizontal="left" vertical="center"/>
    </xf>
    <xf numFmtId="0" fontId="6" fillId="4" borderId="11" xfId="0" applyFont="1" applyFill="1" applyBorder="1" applyAlignment="1">
      <alignment horizontal="left" vertical="center"/>
    </xf>
    <xf numFmtId="0" fontId="12" fillId="7" borderId="28" xfId="0" applyFont="1" applyFill="1" applyBorder="1" applyAlignment="1">
      <alignment horizontal="center" vertical="center" wrapText="1" readingOrder="1"/>
    </xf>
    <xf numFmtId="0" fontId="9" fillId="5" borderId="28" xfId="0" applyFont="1" applyFill="1" applyBorder="1" applyAlignment="1">
      <alignment vertical="top" wrapText="1"/>
    </xf>
    <xf numFmtId="0" fontId="0" fillId="2" borderId="10" xfId="0" applyFill="1" applyBorder="1" applyAlignment="1">
      <alignment horizontal="center"/>
    </xf>
    <xf numFmtId="0" fontId="0" fillId="2" borderId="0" xfId="0" applyFill="1" applyAlignment="1">
      <alignment horizontal="center"/>
    </xf>
    <xf numFmtId="0" fontId="0" fillId="2" borderId="11" xfId="0" applyFill="1" applyBorder="1" applyAlignment="1">
      <alignment horizontal="center"/>
    </xf>
    <xf numFmtId="166" fontId="9" fillId="0" borderId="16" xfId="2" applyNumberFormat="1" applyFont="1" applyFill="1" applyBorder="1" applyAlignment="1" applyProtection="1">
      <alignment horizontal="center" vertical="center" wrapText="1" readingOrder="1"/>
      <protection locked="0"/>
    </xf>
    <xf numFmtId="166" fontId="9" fillId="0" borderId="26" xfId="2" applyNumberFormat="1" applyFont="1" applyFill="1" applyBorder="1" applyAlignment="1" applyProtection="1">
      <alignment horizontal="center" vertical="center" wrapText="1" readingOrder="1"/>
      <protection locked="0"/>
    </xf>
    <xf numFmtId="166" fontId="9" fillId="0" borderId="15" xfId="2" applyNumberFormat="1" applyFont="1" applyFill="1" applyBorder="1" applyAlignment="1" applyProtection="1">
      <alignment horizontal="center" vertical="center" wrapText="1" readingOrder="1"/>
      <protection locked="0"/>
    </xf>
    <xf numFmtId="166" fontId="9" fillId="0" borderId="18" xfId="2" applyNumberFormat="1" applyFont="1" applyFill="1" applyBorder="1" applyAlignment="1" applyProtection="1">
      <alignment horizontal="center" vertical="center" wrapText="1" readingOrder="1"/>
      <protection locked="0"/>
    </xf>
    <xf numFmtId="166" fontId="9" fillId="0" borderId="19" xfId="2" applyNumberFormat="1" applyFont="1" applyFill="1" applyBorder="1" applyAlignment="1" applyProtection="1">
      <alignment horizontal="center" vertical="center" wrapText="1" readingOrder="1"/>
      <protection locked="0"/>
    </xf>
    <xf numFmtId="10" fontId="9" fillId="6" borderId="19" xfId="1" applyNumberFormat="1" applyFont="1" applyFill="1" applyBorder="1" applyAlignment="1" applyProtection="1">
      <alignment horizontal="center" vertical="center" wrapText="1" readingOrder="1"/>
    </xf>
    <xf numFmtId="10" fontId="9" fillId="6" borderId="20" xfId="1" applyNumberFormat="1" applyFont="1" applyFill="1" applyBorder="1" applyAlignment="1" applyProtection="1">
      <alignment horizontal="center" vertical="center" wrapText="1" readingOrder="1"/>
    </xf>
    <xf numFmtId="0" fontId="6" fillId="4" borderId="10"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11" xfId="0" applyFont="1" applyFill="1" applyBorder="1" applyAlignment="1">
      <alignment horizontal="left" vertical="center" wrapText="1"/>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5" xfId="0" applyFont="1" applyBorder="1" applyAlignment="1" applyProtection="1">
      <alignment horizontal="left" vertical="center" wrapText="1"/>
      <protection locked="0"/>
    </xf>
    <xf numFmtId="0" fontId="9" fillId="5" borderId="34" xfId="0" applyFont="1" applyFill="1" applyBorder="1" applyAlignment="1">
      <alignment vertical="top" wrapText="1"/>
    </xf>
    <xf numFmtId="0" fontId="18" fillId="0" borderId="0" xfId="0" applyFont="1" applyAlignment="1" applyProtection="1">
      <alignment horizontal="justify" vertical="center" wrapText="1"/>
      <protection locked="0"/>
    </xf>
    <xf numFmtId="0" fontId="18" fillId="0" borderId="11" xfId="0" applyFont="1" applyBorder="1" applyAlignment="1" applyProtection="1">
      <alignment horizontal="justify" vertical="center" wrapText="1"/>
      <protection locked="0"/>
    </xf>
    <xf numFmtId="166" fontId="9" fillId="0" borderId="14" xfId="2" applyNumberFormat="1" applyFont="1" applyFill="1" applyBorder="1" applyAlignment="1" applyProtection="1">
      <alignment horizontal="center" vertical="center" wrapText="1" readingOrder="1"/>
      <protection locked="0"/>
    </xf>
    <xf numFmtId="0" fontId="12" fillId="7" borderId="19" xfId="0" applyFont="1" applyFill="1" applyBorder="1" applyAlignment="1">
      <alignment horizontal="center" vertical="center" wrapText="1" readingOrder="1"/>
    </xf>
    <xf numFmtId="0" fontId="9" fillId="5" borderId="19" xfId="0" applyFont="1" applyFill="1" applyBorder="1" applyAlignment="1">
      <alignment vertical="top" wrapText="1"/>
    </xf>
    <xf numFmtId="0" fontId="9" fillId="5" borderId="20" xfId="0" applyFont="1" applyFill="1" applyBorder="1" applyAlignment="1">
      <alignment vertical="top" wrapText="1"/>
    </xf>
    <xf numFmtId="0" fontId="9" fillId="0" borderId="0" xfId="0" applyFont="1" applyAlignment="1" applyProtection="1">
      <alignment horizontal="center"/>
      <protection locked="0"/>
    </xf>
    <xf numFmtId="0" fontId="16" fillId="0" borderId="0" xfId="0" applyFont="1" applyAlignment="1">
      <alignment horizontal="left" vertical="center" wrapText="1"/>
    </xf>
    <xf numFmtId="0" fontId="2" fillId="0" borderId="13" xfId="0" applyFont="1" applyBorder="1" applyAlignment="1">
      <alignment vertical="top"/>
    </xf>
    <xf numFmtId="0" fontId="0" fillId="0" borderId="0" xfId="0" applyAlignment="1">
      <alignment horizontal="center" wrapText="1"/>
    </xf>
  </cellXfs>
  <cellStyles count="3">
    <cellStyle name="Currency" xfId="2" builtinId="4"/>
    <cellStyle name="Normal" xfId="0" builtinId="0"/>
    <cellStyle name="Percent" xfId="1" builtinId="5"/>
  </cellStyles>
  <dxfs count="29">
    <dxf>
      <font>
        <b val="0"/>
        <i val="0"/>
        <strike val="0"/>
        <condense val="0"/>
        <extend val="0"/>
        <outline val="0"/>
        <shadow val="0"/>
        <u val="none"/>
        <vertAlign val="baseline"/>
        <sz val="9"/>
        <color auto="1"/>
        <name val="Calibri"/>
        <scheme val="none"/>
      </font>
      <numFmt numFmtId="165"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14999847407452621"/>
        </left>
        <right style="thin">
          <color theme="0" tint="-0.34998626667073579"/>
        </right>
        <top/>
        <bottom/>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9"/>
        <color auto="1"/>
        <name val="Calibri"/>
        <scheme val="none"/>
      </font>
      <numFmt numFmtId="13" formatCode="0%"/>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9"/>
        <color auto="1"/>
        <name val="Calibri"/>
        <family val="2"/>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indexed="64"/>
        </right>
        <top/>
        <bottom/>
        <vertical/>
        <horizontal/>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5"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bottom/>
        <vertical style="thin">
          <color theme="0" tint="-0.14999847407452621"/>
        </vertical>
        <horizontal style="thin">
          <color theme="0" tint="-0.14999847407452621"/>
        </horizontal>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275896</xdr:colOff>
      <xdr:row>0</xdr:row>
      <xdr:rowOff>118241</xdr:rowOff>
    </xdr:from>
    <xdr:to>
      <xdr:col>0</xdr:col>
      <xdr:colOff>1206544</xdr:colOff>
      <xdr:row>2</xdr:row>
      <xdr:rowOff>80798</xdr:rowOff>
    </xdr:to>
    <xdr:pic>
      <xdr:nvPicPr>
        <xdr:cNvPr id="2" name="0 Imagen">
          <a:extLst>
            <a:ext uri="{FF2B5EF4-FFF2-40B4-BE49-F238E27FC236}">
              <a16:creationId xmlns:a16="http://schemas.microsoft.com/office/drawing/2014/main" id="{9F06B0E5-47C3-4648-9833-586B38257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9166" b="23958"/>
        <a:stretch>
          <a:fillRect/>
        </a:stretch>
      </xdr:blipFill>
      <xdr:spPr bwMode="auto">
        <a:xfrm>
          <a:off x="275896" y="118241"/>
          <a:ext cx="930648"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29" totalsRowShown="0" headerRowDxfId="28" headerRowBorderDxfId="27" tableBorderDxfId="26" totalsRowBorderDxfId="25">
  <tableColumns count="10">
    <tableColumn id="1" xr3:uid="{DC1B7B10-25DF-444B-B97E-464EC471DB5B}" name="Producto" dataDxfId="24"/>
    <tableColumn id="2" xr3:uid="{C61E64BC-B5A5-45F4-8F84-130CBA355D9D}" name="Indicador" dataDxfId="23"/>
    <tableColumn id="3" xr3:uid="{3AC7971E-A8AB-4C13-830D-AC13829EAC0E}" name="Física_x000a_(A)" dataDxfId="22"/>
    <tableColumn id="4" xr3:uid="{8DB7EDBB-DB79-4CBD-AD68-D153CE19B0A8}" name="Financiera_x000a_(B)" dataDxfId="21"/>
    <tableColumn id="9" xr3:uid="{AC3E8DE2-D537-4CBB-AD59-753602F58C3E}" name="Física_x000a_(C)" dataDxfId="20"/>
    <tableColumn id="10" xr3:uid="{25C7EA1D-EAE0-4DC9-9FB1-C0E265B640E6}" name="Financiera_x000a_(D)" dataDxfId="19"/>
    <tableColumn id="5" xr3:uid="{C2FDA61C-9281-4FCB-A3FE-246521A85EA0}" name="Física _x000a_(E)" dataDxfId="18"/>
    <tableColumn id="6" xr3:uid="{B07D8104-8103-4848-A228-6FBAE528EF68}" name="Financiera _x000a_ (F)" dataDxfId="17"/>
    <tableColumn id="7" xr3:uid="{F97ACE16-1124-4543-AD0A-CBAA1878A36A}" name="Física _x000a_(%)_x000a_ G=E/A" dataDxfId="16">
      <calculatedColumnFormula>IF(G29&gt;0,G29/C29,0)</calculatedColumnFormula>
    </tableColumn>
    <tableColumn id="8" xr3:uid="{CAB2F777-24BA-4EFC-82F9-153B93171D9B}" name="Financiero _x000a_(%) _x000a_H=F/B" dataDxfId="1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276215-43D2-4257-BA08-79DE28C89130}" name="Tabla135" displayName="Tabla135" ref="A52:J53" totalsRowShown="0" headerRowDxfId="14" dataDxfId="12" headerRowBorderDxfId="13" tableBorderDxfId="11" totalsRowBorderDxfId="10">
  <tableColumns count="10">
    <tableColumn id="1" xr3:uid="{0DAE7144-5F89-4C90-85B5-5FB91E70C385}" name="Producto" dataDxfId="9"/>
    <tableColumn id="2" xr3:uid="{9548A588-F138-42D4-982E-CDA940F617F2}" name="Indicador" dataDxfId="8"/>
    <tableColumn id="3" xr3:uid="{321F68B0-040A-4D1F-BA4D-7FB6F5A931D5}" name="Física_x000a_(A)" dataDxfId="7"/>
    <tableColumn id="4" xr3:uid="{37FAE7C2-EBA0-4680-9F31-2E805EBA33BC}" name="Financiera_x000a_(B)" dataDxfId="6"/>
    <tableColumn id="9" xr3:uid="{C50E50CF-05E7-4854-8BE9-D73279315BB9}" name="Física_x000a_(C)" dataDxfId="5"/>
    <tableColumn id="10" xr3:uid="{8E6CDDE1-EFC2-4F08-B6FE-CF65163CE8BF}" name="Financiera_x000a_(D)" dataDxfId="4"/>
    <tableColumn id="5" xr3:uid="{02168CAE-3BB1-47F4-B4BE-F29632BF6968}" name="Física _x000a_(E)" dataDxfId="3"/>
    <tableColumn id="6" xr3:uid="{78E425B9-B06A-463C-94C8-E5EF7117000F}" name="Financiera _x000a_ (F)" dataDxfId="2"/>
    <tableColumn id="7" xr3:uid="{CF1B70D9-BB1F-4B00-8C08-A55830929EBE}" name="Física _x000a_(%)_x000a_ G=E/A" dataDxfId="1">
      <calculatedColumnFormula>IF(G53&gt;0,G53/RIGHT(C53,3),0)</calculatedColumnFormula>
    </tableColumn>
    <tableColumn id="8" xr3:uid="{AA2B9F2C-D7AE-4C02-B4E1-FDD6E8DFAC75}" name="Financiero _x000a_(%) _x000a_H=F/B" dataDxfId="0">
      <calculatedColumnFormula>IF(H53&gt;0,H53/D53,0)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L86"/>
  <sheetViews>
    <sheetView showGridLines="0" tabSelected="1" topLeftCell="A59" zoomScale="80" zoomScaleNormal="80" zoomScaleSheetLayoutView="90" workbookViewId="0">
      <selection activeCell="H29" sqref="H29:H30"/>
    </sheetView>
  </sheetViews>
  <sheetFormatPr defaultColWidth="11.453125" defaultRowHeight="14.5" x14ac:dyDescent="0.35"/>
  <cols>
    <col min="1" max="1" width="23.81640625" style="3" bestFit="1" customWidth="1"/>
    <col min="2" max="2" width="19.1796875" style="3" customWidth="1"/>
    <col min="3" max="3" width="12.7265625" style="3" customWidth="1"/>
    <col min="4" max="4" width="13.7265625" style="3" bestFit="1" customWidth="1"/>
    <col min="5" max="7" width="12.7265625" style="3" customWidth="1"/>
    <col min="8" max="8" width="13.453125" style="3" bestFit="1" customWidth="1"/>
    <col min="9" max="9" width="12.7265625" style="3" customWidth="1"/>
    <col min="10" max="10" width="14.26953125" style="3" customWidth="1"/>
  </cols>
  <sheetData>
    <row r="1" spans="1:10" ht="21.75" customHeight="1" x14ac:dyDescent="0.35">
      <c r="A1" s="11"/>
      <c r="B1" s="47" t="s">
        <v>84</v>
      </c>
      <c r="C1" s="48"/>
      <c r="D1" s="48"/>
      <c r="E1" s="48"/>
      <c r="F1" s="48"/>
      <c r="G1" s="48"/>
      <c r="H1" s="48"/>
      <c r="I1" s="48"/>
      <c r="J1" s="49"/>
    </row>
    <row r="2" spans="1:10" ht="21.75" customHeight="1" x14ac:dyDescent="0.35">
      <c r="A2" s="12"/>
      <c r="B2" s="50"/>
      <c r="C2" s="51"/>
      <c r="D2" s="51"/>
      <c r="E2" s="51"/>
      <c r="F2" s="51"/>
      <c r="G2" s="51"/>
      <c r="H2" s="51"/>
      <c r="I2" s="51"/>
      <c r="J2" s="52"/>
    </row>
    <row r="3" spans="1:10" ht="20.25" customHeight="1" thickBot="1" x14ac:dyDescent="0.4">
      <c r="A3" s="13"/>
      <c r="B3" s="53"/>
      <c r="C3" s="54"/>
      <c r="D3" s="54"/>
      <c r="E3" s="54"/>
      <c r="F3" s="54"/>
      <c r="G3" s="54"/>
      <c r="H3" s="54"/>
      <c r="I3" s="54"/>
      <c r="J3" s="55"/>
    </row>
    <row r="4" spans="1:10" ht="9" customHeight="1" x14ac:dyDescent="0.35">
      <c r="A4" s="43"/>
      <c r="B4" s="44"/>
      <c r="C4" s="44"/>
      <c r="D4" s="45"/>
      <c r="E4" s="45"/>
      <c r="F4" s="45"/>
      <c r="G4" s="45"/>
      <c r="H4" s="45"/>
      <c r="I4" s="44"/>
      <c r="J4" s="46"/>
    </row>
    <row r="5" spans="1:10" ht="3" customHeight="1" x14ac:dyDescent="0.35">
      <c r="A5" s="68"/>
      <c r="B5" s="69"/>
      <c r="C5" s="69"/>
      <c r="D5" s="69"/>
      <c r="E5" s="69"/>
      <c r="F5" s="69"/>
      <c r="G5" s="69"/>
      <c r="H5" s="69"/>
      <c r="I5" s="69"/>
      <c r="J5" s="70"/>
    </row>
    <row r="6" spans="1:10" ht="15.5" x14ac:dyDescent="0.35">
      <c r="A6" s="38" t="s">
        <v>70</v>
      </c>
      <c r="B6" s="39"/>
      <c r="C6" s="39"/>
      <c r="D6" s="39"/>
      <c r="E6" s="39"/>
      <c r="F6" s="39"/>
      <c r="G6" s="39"/>
      <c r="H6" s="39"/>
      <c r="I6" s="39"/>
      <c r="J6" s="40"/>
    </row>
    <row r="7" spans="1:10" ht="15.5" x14ac:dyDescent="0.35">
      <c r="A7" s="63" t="s">
        <v>0</v>
      </c>
      <c r="B7" s="64"/>
      <c r="C7" s="64"/>
      <c r="D7" s="64"/>
      <c r="E7" s="64"/>
      <c r="F7" s="64"/>
      <c r="G7" s="64"/>
      <c r="H7" s="64"/>
      <c r="I7" s="64"/>
      <c r="J7" s="65"/>
    </row>
    <row r="8" spans="1:10" x14ac:dyDescent="0.35">
      <c r="A8" s="1" t="s">
        <v>1</v>
      </c>
      <c r="B8" s="42" t="s">
        <v>82</v>
      </c>
      <c r="C8" s="42"/>
      <c r="D8" s="42"/>
      <c r="E8" s="42"/>
      <c r="F8" s="42"/>
      <c r="G8" s="42"/>
      <c r="H8" s="42"/>
      <c r="I8" s="42"/>
      <c r="J8" s="42"/>
    </row>
    <row r="9" spans="1:10" ht="15" customHeight="1" x14ac:dyDescent="0.35">
      <c r="A9" s="14" t="s">
        <v>2</v>
      </c>
      <c r="B9" s="42" t="s">
        <v>77</v>
      </c>
      <c r="C9" s="42"/>
      <c r="D9" s="42"/>
      <c r="E9" s="42"/>
      <c r="F9" s="42"/>
      <c r="G9" s="42"/>
      <c r="H9" s="42"/>
      <c r="I9" s="42"/>
      <c r="J9" s="42"/>
    </row>
    <row r="10" spans="1:10" x14ac:dyDescent="0.35">
      <c r="A10" s="14" t="s">
        <v>3</v>
      </c>
      <c r="B10" s="42" t="s">
        <v>78</v>
      </c>
      <c r="C10" s="42"/>
      <c r="D10" s="42"/>
      <c r="E10" s="42"/>
      <c r="F10" s="42"/>
      <c r="G10" s="42"/>
      <c r="H10" s="42"/>
      <c r="I10" s="42"/>
      <c r="J10" s="42"/>
    </row>
    <row r="11" spans="1:10" ht="31.5" customHeight="1" x14ac:dyDescent="0.35">
      <c r="A11" s="1" t="s">
        <v>4</v>
      </c>
      <c r="B11" s="37" t="s">
        <v>45</v>
      </c>
      <c r="C11" s="37"/>
      <c r="D11" s="37"/>
      <c r="E11" s="37"/>
      <c r="F11" s="37"/>
      <c r="G11" s="37"/>
      <c r="H11" s="37"/>
      <c r="I11" s="37"/>
      <c r="J11" s="37"/>
    </row>
    <row r="12" spans="1:10" ht="27.75" customHeight="1" x14ac:dyDescent="0.35">
      <c r="A12" s="1" t="s">
        <v>5</v>
      </c>
      <c r="B12" s="37" t="s">
        <v>46</v>
      </c>
      <c r="C12" s="37"/>
      <c r="D12" s="37"/>
      <c r="E12" s="37"/>
      <c r="F12" s="37"/>
      <c r="G12" s="37"/>
      <c r="H12" s="37"/>
      <c r="I12" s="37"/>
      <c r="J12" s="37"/>
    </row>
    <row r="13" spans="1:10" ht="15.5" x14ac:dyDescent="0.35">
      <c r="A13" s="38" t="s">
        <v>6</v>
      </c>
      <c r="B13" s="39"/>
      <c r="C13" s="39"/>
      <c r="D13" s="39"/>
      <c r="E13" s="39"/>
      <c r="F13" s="39"/>
      <c r="G13" s="39"/>
      <c r="H13" s="39"/>
      <c r="I13" s="39"/>
      <c r="J13" s="40"/>
    </row>
    <row r="14" spans="1:10" x14ac:dyDescent="0.35">
      <c r="A14" s="1" t="s">
        <v>7</v>
      </c>
      <c r="B14" s="15">
        <v>3</v>
      </c>
      <c r="C14" s="41" t="s">
        <v>48</v>
      </c>
      <c r="D14" s="41"/>
      <c r="E14" s="41"/>
      <c r="F14" s="41"/>
      <c r="G14" s="41"/>
      <c r="H14" s="41"/>
      <c r="I14" s="41"/>
      <c r="J14" s="41"/>
    </row>
    <row r="15" spans="1:10" ht="26.15" customHeight="1" x14ac:dyDescent="0.35">
      <c r="A15" s="1" t="s">
        <v>8</v>
      </c>
      <c r="B15" s="4">
        <v>3.1</v>
      </c>
      <c r="C15" s="41" t="s">
        <v>50</v>
      </c>
      <c r="D15" s="41"/>
      <c r="E15" s="41"/>
      <c r="F15" s="41"/>
      <c r="G15" s="41"/>
      <c r="H15" s="41"/>
      <c r="I15" s="41"/>
      <c r="J15" s="41"/>
    </row>
    <row r="16" spans="1:10" ht="25.5" customHeight="1" x14ac:dyDescent="0.35">
      <c r="A16" s="1" t="s">
        <v>9</v>
      </c>
      <c r="B16" s="4" t="s">
        <v>47</v>
      </c>
      <c r="C16" s="41" t="s">
        <v>49</v>
      </c>
      <c r="D16" s="41"/>
      <c r="E16" s="41"/>
      <c r="F16" s="41"/>
      <c r="G16" s="41"/>
      <c r="H16" s="41"/>
      <c r="I16" s="41"/>
      <c r="J16" s="41"/>
    </row>
    <row r="17" spans="1:10" ht="15.5" x14ac:dyDescent="0.35">
      <c r="A17" s="38" t="s">
        <v>10</v>
      </c>
      <c r="B17" s="39"/>
      <c r="C17" s="39"/>
      <c r="D17" s="39"/>
      <c r="E17" s="39"/>
      <c r="F17" s="39"/>
      <c r="G17" s="39"/>
      <c r="H17" s="39"/>
      <c r="I17" s="39"/>
      <c r="J17" s="40"/>
    </row>
    <row r="18" spans="1:10" x14ac:dyDescent="0.35">
      <c r="A18" s="1" t="s">
        <v>11</v>
      </c>
      <c r="B18" s="56" t="s">
        <v>51</v>
      </c>
      <c r="C18" s="56"/>
      <c r="D18" s="56"/>
      <c r="E18" s="56"/>
      <c r="F18" s="56"/>
      <c r="G18" s="56"/>
      <c r="H18" s="56"/>
      <c r="I18" s="56"/>
      <c r="J18" s="57"/>
    </row>
    <row r="19" spans="1:10" x14ac:dyDescent="0.35">
      <c r="A19" s="5" t="s">
        <v>12</v>
      </c>
      <c r="B19" s="56" t="s">
        <v>71</v>
      </c>
      <c r="C19" s="56"/>
      <c r="D19" s="56"/>
      <c r="E19" s="56"/>
      <c r="F19" s="56"/>
      <c r="G19" s="56"/>
      <c r="H19" s="56"/>
      <c r="I19" s="56"/>
      <c r="J19" s="57"/>
    </row>
    <row r="20" spans="1:10" x14ac:dyDescent="0.35">
      <c r="A20" s="5" t="s">
        <v>13</v>
      </c>
      <c r="B20" s="56" t="s">
        <v>63</v>
      </c>
      <c r="C20" s="56"/>
      <c r="D20" s="56"/>
      <c r="E20" s="56"/>
      <c r="F20" s="56"/>
      <c r="G20" s="56"/>
      <c r="H20" s="56"/>
      <c r="I20" s="56"/>
      <c r="J20" s="57"/>
    </row>
    <row r="21" spans="1:10" x14ac:dyDescent="0.35">
      <c r="A21" s="5" t="s">
        <v>14</v>
      </c>
      <c r="B21" s="56" t="s">
        <v>65</v>
      </c>
      <c r="C21" s="56"/>
      <c r="D21" s="56"/>
      <c r="E21" s="56"/>
      <c r="F21" s="56"/>
      <c r="G21" s="56"/>
      <c r="H21" s="56"/>
      <c r="I21" s="56"/>
      <c r="J21" s="57"/>
    </row>
    <row r="22" spans="1:10" ht="15.5" x14ac:dyDescent="0.35">
      <c r="A22" s="38" t="s">
        <v>15</v>
      </c>
      <c r="B22" s="39"/>
      <c r="C22" s="39"/>
      <c r="D22" s="39"/>
      <c r="E22" s="39"/>
      <c r="F22" s="39"/>
      <c r="G22" s="39"/>
      <c r="H22" s="39"/>
      <c r="I22" s="39"/>
      <c r="J22" s="40"/>
    </row>
    <row r="23" spans="1:10" ht="15.5" x14ac:dyDescent="0.35">
      <c r="A23" s="63" t="s">
        <v>16</v>
      </c>
      <c r="B23" s="64"/>
      <c r="C23" s="64"/>
      <c r="D23" s="64"/>
      <c r="E23" s="64"/>
      <c r="F23" s="64"/>
      <c r="G23" s="64"/>
      <c r="H23" s="64"/>
      <c r="I23" s="64"/>
      <c r="J23" s="65"/>
    </row>
    <row r="24" spans="1:10" ht="15" customHeight="1" x14ac:dyDescent="0.35">
      <c r="A24" s="58" t="s">
        <v>17</v>
      </c>
      <c r="B24" s="59"/>
      <c r="C24" s="60" t="s">
        <v>18</v>
      </c>
      <c r="D24" s="62"/>
      <c r="E24" s="62"/>
      <c r="F24" s="62" t="s">
        <v>19</v>
      </c>
      <c r="G24" s="62"/>
      <c r="H24" s="59"/>
      <c r="I24" s="60" t="s">
        <v>20</v>
      </c>
      <c r="J24" s="61"/>
    </row>
    <row r="25" spans="1:10" x14ac:dyDescent="0.35">
      <c r="A25" s="74">
        <f>SUM(D29:D31)</f>
        <v>705333587.79708409</v>
      </c>
      <c r="B25" s="75"/>
      <c r="C25" s="71">
        <f>SUM(D29:D31)</f>
        <v>705333587.79708409</v>
      </c>
      <c r="D25" s="72"/>
      <c r="E25" s="73"/>
      <c r="F25" s="71">
        <f>SUM(H29:H31)</f>
        <v>130884689.7</v>
      </c>
      <c r="G25" s="72"/>
      <c r="H25" s="73"/>
      <c r="I25" s="76">
        <f>+IF(F25&gt;0,F25/C25,0)</f>
        <v>0.18556423792149529</v>
      </c>
      <c r="J25" s="77"/>
    </row>
    <row r="26" spans="1:10" ht="15.5" x14ac:dyDescent="0.35">
      <c r="A26" s="63" t="s">
        <v>21</v>
      </c>
      <c r="B26" s="64"/>
      <c r="C26" s="64"/>
      <c r="D26" s="64"/>
      <c r="E26" s="64"/>
      <c r="F26" s="64"/>
      <c r="G26" s="64"/>
      <c r="H26" s="64"/>
      <c r="I26" s="64"/>
      <c r="J26" s="65"/>
    </row>
    <row r="27" spans="1:10" x14ac:dyDescent="0.35">
      <c r="A27" s="2"/>
      <c r="B27"/>
      <c r="C27" s="66" t="s">
        <v>22</v>
      </c>
      <c r="D27" s="67"/>
      <c r="E27" s="66" t="s">
        <v>23</v>
      </c>
      <c r="F27" s="67"/>
      <c r="G27" s="66" t="s">
        <v>24</v>
      </c>
      <c r="H27" s="66"/>
      <c r="I27" s="66" t="s">
        <v>25</v>
      </c>
      <c r="J27" s="84"/>
    </row>
    <row r="28" spans="1:10" ht="39" x14ac:dyDescent="0.35">
      <c r="A28" s="29" t="s">
        <v>26</v>
      </c>
      <c r="B28" s="29" t="s">
        <v>27</v>
      </c>
      <c r="C28" s="29" t="s">
        <v>28</v>
      </c>
      <c r="D28" s="29" t="s">
        <v>29</v>
      </c>
      <c r="E28" s="29" t="s">
        <v>30</v>
      </c>
      <c r="F28" s="29" t="s">
        <v>31</v>
      </c>
      <c r="G28" s="29" t="s">
        <v>32</v>
      </c>
      <c r="H28" s="29" t="s">
        <v>33</v>
      </c>
      <c r="I28" s="29" t="s">
        <v>75</v>
      </c>
      <c r="J28" s="29" t="s">
        <v>76</v>
      </c>
    </row>
    <row r="29" spans="1:10" ht="36" x14ac:dyDescent="0.35">
      <c r="A29" s="30" t="s">
        <v>53</v>
      </c>
      <c r="B29" s="31" t="s">
        <v>56</v>
      </c>
      <c r="C29" s="28">
        <v>68</v>
      </c>
      <c r="D29" s="27">
        <v>513353883.89441538</v>
      </c>
      <c r="E29" s="28">
        <v>22</v>
      </c>
      <c r="F29" s="27">
        <v>103404100.7901593</v>
      </c>
      <c r="G29" s="28">
        <v>21</v>
      </c>
      <c r="H29" s="27">
        <v>93583086.189999998</v>
      </c>
      <c r="I29" s="32">
        <f>IF(G29&gt;0,G29/C29,0)</f>
        <v>0.30882352941176472</v>
      </c>
      <c r="J29" s="33">
        <f>IF(H29&gt;0,H29/D29,0)</f>
        <v>0.18229741534252772</v>
      </c>
    </row>
    <row r="30" spans="1:10" ht="60" x14ac:dyDescent="0.35">
      <c r="A30" s="30" t="s">
        <v>54</v>
      </c>
      <c r="B30" s="31" t="s">
        <v>57</v>
      </c>
      <c r="C30" s="28">
        <v>11</v>
      </c>
      <c r="D30" s="27">
        <v>120253320.39928618</v>
      </c>
      <c r="E30" s="28">
        <v>5</v>
      </c>
      <c r="F30" s="27">
        <v>22734271.933563031</v>
      </c>
      <c r="G30" s="28">
        <v>2</v>
      </c>
      <c r="H30" s="27">
        <v>21438008.279999997</v>
      </c>
      <c r="I30" s="32">
        <f>IF(G30&gt;0,G30/C30,0)</f>
        <v>0.18181818181818182</v>
      </c>
      <c r="J30" s="33">
        <f>IF(H30&gt;0,H30/D30,0)</f>
        <v>0.17827373255738602</v>
      </c>
    </row>
    <row r="31" spans="1:10" ht="48" x14ac:dyDescent="0.35">
      <c r="A31" s="30" t="s">
        <v>55</v>
      </c>
      <c r="B31" s="31" t="s">
        <v>58</v>
      </c>
      <c r="C31" s="28" t="s">
        <v>59</v>
      </c>
      <c r="D31" s="27">
        <v>71726383.503382608</v>
      </c>
      <c r="E31" s="28" t="s">
        <v>59</v>
      </c>
      <c r="F31" s="27">
        <v>13226588.559926555</v>
      </c>
      <c r="G31" s="36">
        <v>0.92</v>
      </c>
      <c r="H31" s="27">
        <v>15863595.23</v>
      </c>
      <c r="I31" s="32">
        <f>IF(G31&gt;0,G31/RIGHT(C31,3),0)</f>
        <v>0.96842105263157907</v>
      </c>
      <c r="J31" s="33">
        <f>IF(H31&gt;0,H31/D31,0)</f>
        <v>0.22116820136696108</v>
      </c>
    </row>
    <row r="32" spans="1:10" ht="15.5" x14ac:dyDescent="0.35">
      <c r="A32" s="38" t="s">
        <v>34</v>
      </c>
      <c r="B32" s="39"/>
      <c r="C32" s="39"/>
      <c r="D32" s="39"/>
      <c r="E32" s="39"/>
      <c r="F32" s="39"/>
      <c r="G32" s="39"/>
      <c r="H32" s="39"/>
      <c r="I32" s="39"/>
      <c r="J32" s="40"/>
    </row>
    <row r="33" spans="1:10" ht="15.5" x14ac:dyDescent="0.35">
      <c r="A33" s="63" t="s">
        <v>35</v>
      </c>
      <c r="B33" s="64"/>
      <c r="C33" s="64"/>
      <c r="D33" s="64"/>
      <c r="E33" s="64"/>
      <c r="F33" s="64"/>
      <c r="G33" s="64"/>
      <c r="H33" s="64"/>
      <c r="I33" s="64"/>
      <c r="J33" s="65"/>
    </row>
    <row r="34" spans="1:10" ht="48.75" customHeight="1" x14ac:dyDescent="0.35">
      <c r="A34" s="10" t="s">
        <v>36</v>
      </c>
      <c r="B34" s="56" t="s">
        <v>64</v>
      </c>
      <c r="C34" s="56"/>
      <c r="D34" s="56"/>
      <c r="E34" s="56"/>
      <c r="F34" s="56"/>
      <c r="G34" s="56"/>
      <c r="H34" s="56"/>
      <c r="I34" s="56"/>
      <c r="J34" s="57"/>
    </row>
    <row r="35" spans="1:10" ht="69" customHeight="1" x14ac:dyDescent="0.35">
      <c r="A35" s="10" t="s">
        <v>66</v>
      </c>
      <c r="B35" s="56" t="s">
        <v>73</v>
      </c>
      <c r="C35" s="56"/>
      <c r="D35" s="56"/>
      <c r="E35" s="56"/>
      <c r="F35" s="56"/>
      <c r="G35" s="56"/>
      <c r="H35" s="56"/>
      <c r="I35" s="56"/>
      <c r="J35" s="57"/>
    </row>
    <row r="36" spans="1:10" ht="75.75" customHeight="1" x14ac:dyDescent="0.35">
      <c r="A36" s="10" t="s">
        <v>37</v>
      </c>
      <c r="B36" s="56" t="s">
        <v>89</v>
      </c>
      <c r="C36" s="56"/>
      <c r="D36" s="56"/>
      <c r="E36" s="56"/>
      <c r="F36" s="56"/>
      <c r="G36" s="56"/>
      <c r="H36" s="56"/>
      <c r="I36" s="56"/>
      <c r="J36" s="57"/>
    </row>
    <row r="37" spans="1:10" ht="77.25" customHeight="1" x14ac:dyDescent="0.35">
      <c r="A37" s="10" t="s">
        <v>38</v>
      </c>
      <c r="B37" s="85" t="s">
        <v>86</v>
      </c>
      <c r="C37" s="85"/>
      <c r="D37" s="85"/>
      <c r="E37" s="85"/>
      <c r="F37" s="85"/>
      <c r="G37" s="85"/>
      <c r="H37" s="85"/>
      <c r="I37" s="85"/>
      <c r="J37" s="86"/>
    </row>
    <row r="38" spans="1:10" ht="15.5" x14ac:dyDescent="0.35">
      <c r="A38" s="38" t="s">
        <v>39</v>
      </c>
      <c r="B38" s="39"/>
      <c r="C38" s="39"/>
      <c r="D38" s="39"/>
      <c r="E38" s="39"/>
      <c r="F38" s="39"/>
      <c r="G38" s="39"/>
      <c r="H38" s="39"/>
      <c r="I38" s="39"/>
      <c r="J38" s="40"/>
    </row>
    <row r="39" spans="1:10" ht="15.5" x14ac:dyDescent="0.35">
      <c r="A39" s="78" t="s">
        <v>40</v>
      </c>
      <c r="B39" s="79"/>
      <c r="C39" s="79"/>
      <c r="D39" s="79"/>
      <c r="E39" s="79"/>
      <c r="F39" s="79"/>
      <c r="G39" s="79"/>
      <c r="H39" s="79"/>
      <c r="I39" s="79"/>
      <c r="J39" s="80"/>
    </row>
    <row r="40" spans="1:10" x14ac:dyDescent="0.35">
      <c r="A40" s="81" t="s">
        <v>81</v>
      </c>
      <c r="B40" s="82"/>
      <c r="C40" s="82"/>
      <c r="D40" s="82"/>
      <c r="E40" s="82"/>
      <c r="F40" s="82"/>
      <c r="G40" s="82"/>
      <c r="H40" s="82"/>
      <c r="I40" s="82"/>
      <c r="J40" s="83"/>
    </row>
    <row r="41" spans="1:10" ht="15.5" x14ac:dyDescent="0.35">
      <c r="A41" s="38" t="s">
        <v>85</v>
      </c>
      <c r="B41" s="39"/>
      <c r="C41" s="39"/>
      <c r="D41" s="39"/>
      <c r="E41" s="39"/>
      <c r="F41" s="39"/>
      <c r="G41" s="39"/>
      <c r="H41" s="39"/>
      <c r="I41" s="39"/>
      <c r="J41" s="40"/>
    </row>
    <row r="42" spans="1:10" x14ac:dyDescent="0.35">
      <c r="A42" s="1" t="s">
        <v>11</v>
      </c>
      <c r="B42" s="56" t="s">
        <v>52</v>
      </c>
      <c r="C42" s="56"/>
      <c r="D42" s="56"/>
      <c r="E42" s="56"/>
      <c r="F42" s="56"/>
      <c r="G42" s="56"/>
      <c r="H42" s="56"/>
      <c r="I42" s="56"/>
      <c r="J42" s="57"/>
    </row>
    <row r="43" spans="1:10" x14ac:dyDescent="0.35">
      <c r="A43" s="5" t="s">
        <v>12</v>
      </c>
      <c r="B43" s="56" t="s">
        <v>67</v>
      </c>
      <c r="C43" s="56"/>
      <c r="D43" s="56"/>
      <c r="E43" s="56"/>
      <c r="F43" s="56"/>
      <c r="G43" s="56"/>
      <c r="H43" s="56"/>
      <c r="I43" s="56"/>
      <c r="J43" s="57"/>
    </row>
    <row r="44" spans="1:10" x14ac:dyDescent="0.35">
      <c r="A44" s="5" t="s">
        <v>13</v>
      </c>
      <c r="B44" s="56" t="s">
        <v>68</v>
      </c>
      <c r="C44" s="56"/>
      <c r="D44" s="56"/>
      <c r="E44" s="56"/>
      <c r="F44" s="56"/>
      <c r="G44" s="56"/>
      <c r="H44" s="56"/>
      <c r="I44" s="56"/>
      <c r="J44" s="57"/>
    </row>
    <row r="45" spans="1:10" x14ac:dyDescent="0.35">
      <c r="A45" s="5" t="s">
        <v>14</v>
      </c>
      <c r="B45" s="56" t="s">
        <v>69</v>
      </c>
      <c r="C45" s="56"/>
      <c r="D45" s="56"/>
      <c r="E45" s="56"/>
      <c r="F45" s="56"/>
      <c r="G45" s="56"/>
      <c r="H45" s="56"/>
      <c r="I45" s="56"/>
      <c r="J45" s="57"/>
    </row>
    <row r="46" spans="1:10" ht="15.5" x14ac:dyDescent="0.35">
      <c r="A46" s="38" t="s">
        <v>15</v>
      </c>
      <c r="B46" s="39"/>
      <c r="C46" s="39"/>
      <c r="D46" s="39"/>
      <c r="E46" s="39"/>
      <c r="F46" s="39"/>
      <c r="G46" s="39"/>
      <c r="H46" s="39"/>
      <c r="I46" s="39"/>
      <c r="J46" s="40"/>
    </row>
    <row r="47" spans="1:10" ht="15.5" x14ac:dyDescent="0.35">
      <c r="A47" s="63" t="s">
        <v>16</v>
      </c>
      <c r="B47" s="64"/>
      <c r="C47" s="64"/>
      <c r="D47" s="64"/>
      <c r="E47" s="64"/>
      <c r="F47" s="64"/>
      <c r="G47" s="64"/>
      <c r="H47" s="64"/>
      <c r="I47" s="64"/>
      <c r="J47" s="65"/>
    </row>
    <row r="48" spans="1:10" ht="15" customHeight="1" x14ac:dyDescent="0.35">
      <c r="A48" s="58" t="s">
        <v>17</v>
      </c>
      <c r="B48" s="59"/>
      <c r="C48" s="60" t="s">
        <v>18</v>
      </c>
      <c r="D48" s="62"/>
      <c r="E48" s="62"/>
      <c r="F48" s="62" t="s">
        <v>19</v>
      </c>
      <c r="G48" s="62"/>
      <c r="H48" s="59"/>
      <c r="I48" s="60" t="s">
        <v>20</v>
      </c>
      <c r="J48" s="61"/>
    </row>
    <row r="49" spans="1:12" x14ac:dyDescent="0.35">
      <c r="A49" s="74" cm="1">
        <f t="array" ref="A49">Tabla135[Financiera
(B)]</f>
        <v>203273616.37463737</v>
      </c>
      <c r="B49" s="75"/>
      <c r="C49" s="87" cm="1">
        <f t="array" ref="C49">Tabla135[Financiera
(B)]</f>
        <v>203273616.37463737</v>
      </c>
      <c r="D49" s="72"/>
      <c r="E49" s="73"/>
      <c r="F49" s="87" cm="1">
        <f t="array" ref="F49">Tabla135[Financiera 
 (F)]</f>
        <v>48949041.489999995</v>
      </c>
      <c r="G49" s="72"/>
      <c r="H49" s="73"/>
      <c r="I49" s="76">
        <f>+IF(F49&gt;0,F49/C49,0)</f>
        <v>0.24080371256733055</v>
      </c>
      <c r="J49" s="77"/>
    </row>
    <row r="50" spans="1:12" ht="15.5" x14ac:dyDescent="0.35">
      <c r="A50" s="63" t="s">
        <v>21</v>
      </c>
      <c r="B50" s="64"/>
      <c r="C50" s="64"/>
      <c r="D50" s="64"/>
      <c r="E50" s="64"/>
      <c r="F50" s="64"/>
      <c r="G50" s="64"/>
      <c r="H50" s="64"/>
      <c r="I50" s="64"/>
      <c r="J50" s="65"/>
    </row>
    <row r="51" spans="1:12" x14ac:dyDescent="0.35">
      <c r="A51" s="2"/>
      <c r="B51"/>
      <c r="C51" s="88" t="s">
        <v>22</v>
      </c>
      <c r="D51" s="89"/>
      <c r="E51" s="88" t="s">
        <v>23</v>
      </c>
      <c r="F51" s="89"/>
      <c r="G51" s="88" t="s">
        <v>24</v>
      </c>
      <c r="H51" s="88"/>
      <c r="I51" s="88" t="s">
        <v>25</v>
      </c>
      <c r="J51" s="90"/>
    </row>
    <row r="52" spans="1:12" ht="39" x14ac:dyDescent="0.35">
      <c r="A52" s="6" t="s">
        <v>26</v>
      </c>
      <c r="B52" s="7" t="s">
        <v>27</v>
      </c>
      <c r="C52" s="7" t="s">
        <v>28</v>
      </c>
      <c r="D52" s="7" t="s">
        <v>29</v>
      </c>
      <c r="E52" s="7" t="s">
        <v>30</v>
      </c>
      <c r="F52" s="7" t="s">
        <v>31</v>
      </c>
      <c r="G52" s="7" t="s">
        <v>32</v>
      </c>
      <c r="H52" s="7" t="s">
        <v>33</v>
      </c>
      <c r="I52" s="7" t="s">
        <v>75</v>
      </c>
      <c r="J52" s="7" t="s">
        <v>76</v>
      </c>
    </row>
    <row r="53" spans="1:12" ht="60" x14ac:dyDescent="0.35">
      <c r="A53" s="8" t="s">
        <v>60</v>
      </c>
      <c r="B53" s="21" t="s">
        <v>61</v>
      </c>
      <c r="C53" s="23" t="s">
        <v>62</v>
      </c>
      <c r="D53" s="24">
        <v>203273616.37463737</v>
      </c>
      <c r="E53" s="23" t="s">
        <v>62</v>
      </c>
      <c r="F53" s="26">
        <v>38776409.372928672</v>
      </c>
      <c r="G53" s="36">
        <v>0.871</v>
      </c>
      <c r="H53" s="26">
        <v>48949041.489999995</v>
      </c>
      <c r="I53" s="25">
        <f>IF(G53&gt;0,G53/RIGHT(C53,3),0)</f>
        <v>0.96777777777777774</v>
      </c>
      <c r="J53" s="9">
        <f>IF(H53&gt;0,H53/D53,0)</f>
        <v>0.24080371256733055</v>
      </c>
      <c r="L53" s="35"/>
    </row>
    <row r="54" spans="1:12" ht="15.5" x14ac:dyDescent="0.35">
      <c r="A54" s="38" t="s">
        <v>34</v>
      </c>
      <c r="B54" s="39"/>
      <c r="C54" s="39"/>
      <c r="D54" s="39"/>
      <c r="E54" s="39"/>
      <c r="F54" s="39"/>
      <c r="G54" s="39"/>
      <c r="H54" s="39"/>
      <c r="I54" s="39"/>
      <c r="J54" s="40"/>
    </row>
    <row r="55" spans="1:12" ht="15.5" x14ac:dyDescent="0.35">
      <c r="A55" s="63" t="s">
        <v>35</v>
      </c>
      <c r="B55" s="64"/>
      <c r="C55" s="64"/>
      <c r="D55" s="64"/>
      <c r="E55" s="64"/>
      <c r="F55" s="64"/>
      <c r="G55" s="64"/>
      <c r="H55" s="64"/>
      <c r="I55" s="64"/>
      <c r="J55" s="65"/>
    </row>
    <row r="56" spans="1:12" ht="26.25" customHeight="1" x14ac:dyDescent="0.35">
      <c r="A56" s="10" t="s">
        <v>36</v>
      </c>
      <c r="B56" s="56" t="s">
        <v>60</v>
      </c>
      <c r="C56" s="56"/>
      <c r="D56" s="56"/>
      <c r="E56" s="56"/>
      <c r="F56" s="56"/>
      <c r="G56" s="56"/>
      <c r="H56" s="56"/>
      <c r="I56" s="56"/>
      <c r="J56" s="57"/>
    </row>
    <row r="57" spans="1:12" x14ac:dyDescent="0.35">
      <c r="A57" s="10" t="s">
        <v>66</v>
      </c>
      <c r="B57" s="56" t="s">
        <v>72</v>
      </c>
      <c r="C57" s="56"/>
      <c r="D57" s="56"/>
      <c r="E57" s="56"/>
      <c r="F57" s="56"/>
      <c r="G57" s="56"/>
      <c r="H57" s="56"/>
      <c r="I57" s="56"/>
      <c r="J57" s="57"/>
    </row>
    <row r="58" spans="1:12" ht="48" customHeight="1" x14ac:dyDescent="0.35">
      <c r="A58" s="10" t="s">
        <v>37</v>
      </c>
      <c r="B58" s="56" t="s">
        <v>87</v>
      </c>
      <c r="C58" s="56"/>
      <c r="D58" s="56"/>
      <c r="E58" s="56"/>
      <c r="F58" s="56"/>
      <c r="G58" s="56"/>
      <c r="H58" s="56"/>
      <c r="I58" s="56"/>
      <c r="J58" s="57"/>
    </row>
    <row r="59" spans="1:12" ht="63" customHeight="1" x14ac:dyDescent="0.35">
      <c r="A59" s="10" t="s">
        <v>38</v>
      </c>
      <c r="B59" s="85" t="s">
        <v>88</v>
      </c>
      <c r="C59" s="85"/>
      <c r="D59" s="85"/>
      <c r="E59" s="85"/>
      <c r="F59" s="85"/>
      <c r="G59" s="85"/>
      <c r="H59" s="85"/>
      <c r="I59" s="85"/>
      <c r="J59" s="86"/>
    </row>
    <row r="60" spans="1:12" ht="15.5" x14ac:dyDescent="0.35">
      <c r="A60" s="38" t="s">
        <v>39</v>
      </c>
      <c r="B60" s="39"/>
      <c r="C60" s="39"/>
      <c r="D60" s="39"/>
      <c r="E60" s="39"/>
      <c r="F60" s="39"/>
      <c r="G60" s="39"/>
      <c r="H60" s="39"/>
      <c r="I60" s="39"/>
      <c r="J60" s="40"/>
    </row>
    <row r="61" spans="1:12" ht="15.5" x14ac:dyDescent="0.35">
      <c r="A61" s="78" t="s">
        <v>40</v>
      </c>
      <c r="B61" s="79"/>
      <c r="C61" s="79"/>
      <c r="D61" s="79"/>
      <c r="E61" s="79"/>
      <c r="F61" s="79"/>
      <c r="G61" s="79"/>
      <c r="H61" s="79"/>
      <c r="I61" s="79"/>
      <c r="J61" s="80"/>
    </row>
    <row r="62" spans="1:12" ht="31" customHeight="1" x14ac:dyDescent="0.35">
      <c r="A62" s="81" t="s">
        <v>81</v>
      </c>
      <c r="B62" s="82"/>
      <c r="C62" s="82"/>
      <c r="D62" s="82"/>
      <c r="E62" s="82"/>
      <c r="F62" s="82"/>
      <c r="G62" s="82"/>
      <c r="H62" s="82"/>
      <c r="I62" s="82"/>
      <c r="J62" s="83"/>
    </row>
    <row r="63" spans="1:12" x14ac:dyDescent="0.35">
      <c r="A63" s="92" t="s">
        <v>41</v>
      </c>
      <c r="B63" s="92"/>
      <c r="C63" s="92"/>
      <c r="D63" s="92"/>
      <c r="E63" s="92"/>
      <c r="F63" s="92"/>
      <c r="G63" s="92"/>
      <c r="H63" s="92"/>
      <c r="I63" s="92"/>
      <c r="J63" s="92"/>
    </row>
    <row r="66" spans="1:10" x14ac:dyDescent="0.35">
      <c r="H66" s="93" t="s">
        <v>42</v>
      </c>
      <c r="I66" s="93"/>
      <c r="J66" s="22">
        <f>+A25+A49</f>
        <v>908607204.17172146</v>
      </c>
    </row>
    <row r="67" spans="1:10" x14ac:dyDescent="0.35">
      <c r="F67" s="16"/>
      <c r="H67" s="93" t="s">
        <v>43</v>
      </c>
      <c r="I67" s="93"/>
      <c r="J67" s="22">
        <f>+C25+C49</f>
        <v>908607204.17172146</v>
      </c>
    </row>
    <row r="68" spans="1:10" x14ac:dyDescent="0.35">
      <c r="F68" s="16"/>
      <c r="H68" s="93" t="s">
        <v>44</v>
      </c>
      <c r="I68" s="93"/>
      <c r="J68" s="34">
        <f>+F25+F49</f>
        <v>179833731.19</v>
      </c>
    </row>
    <row r="69" spans="1:10" x14ac:dyDescent="0.35">
      <c r="A69" s="19"/>
      <c r="B69" s="20"/>
      <c r="F69" s="16"/>
      <c r="J69" s="16"/>
    </row>
    <row r="70" spans="1:10" x14ac:dyDescent="0.35">
      <c r="A70" s="19"/>
      <c r="B70" s="20"/>
      <c r="F70" s="16"/>
      <c r="J70" s="16"/>
    </row>
    <row r="71" spans="1:10" x14ac:dyDescent="0.35">
      <c r="A71" s="19"/>
      <c r="B71" s="20"/>
      <c r="F71" s="16"/>
      <c r="J71" s="16"/>
    </row>
    <row r="72" spans="1:10" x14ac:dyDescent="0.35">
      <c r="A72" s="19"/>
      <c r="B72" s="20"/>
      <c r="F72" s="16"/>
      <c r="J72" s="16"/>
    </row>
    <row r="73" spans="1:10" x14ac:dyDescent="0.35">
      <c r="A73" s="19"/>
      <c r="B73" s="20"/>
      <c r="F73" s="16"/>
      <c r="J73" s="16"/>
    </row>
    <row r="74" spans="1:10" x14ac:dyDescent="0.35">
      <c r="A74" s="19"/>
      <c r="B74" s="20"/>
      <c r="F74" s="16"/>
      <c r="J74" s="16"/>
    </row>
    <row r="75" spans="1:10" x14ac:dyDescent="0.35">
      <c r="A75" s="19"/>
      <c r="B75" s="20"/>
      <c r="F75" s="16"/>
      <c r="J75" s="16"/>
    </row>
    <row r="76" spans="1:10" x14ac:dyDescent="0.35">
      <c r="A76" s="19"/>
      <c r="B76" s="20"/>
      <c r="F76" s="16"/>
      <c r="J76" s="16"/>
    </row>
    <row r="77" spans="1:10" x14ac:dyDescent="0.35">
      <c r="A77" s="19"/>
      <c r="B77" s="20"/>
      <c r="F77" s="16"/>
      <c r="J77" s="16"/>
    </row>
    <row r="78" spans="1:10" x14ac:dyDescent="0.35">
      <c r="A78" s="19"/>
      <c r="B78" s="20"/>
      <c r="F78" s="16"/>
      <c r="J78" s="16"/>
    </row>
    <row r="79" spans="1:10" x14ac:dyDescent="0.35">
      <c r="A79" s="19"/>
      <c r="B79" s="20"/>
      <c r="F79" s="16"/>
      <c r="J79" s="16"/>
    </row>
    <row r="80" spans="1:10" x14ac:dyDescent="0.35">
      <c r="A80" s="19"/>
      <c r="B80" s="20"/>
      <c r="F80" s="16"/>
      <c r="J80" s="16"/>
    </row>
    <row r="81" spans="1:10" x14ac:dyDescent="0.35">
      <c r="A81" s="19"/>
      <c r="B81" s="20"/>
      <c r="F81" s="16"/>
      <c r="J81" s="16"/>
    </row>
    <row r="82" spans="1:10" x14ac:dyDescent="0.35">
      <c r="A82" s="19"/>
      <c r="B82" s="20"/>
      <c r="F82" s="16"/>
      <c r="J82" s="16"/>
    </row>
    <row r="83" spans="1:10" x14ac:dyDescent="0.35">
      <c r="A83" s="19"/>
      <c r="B83" s="20"/>
      <c r="F83" s="16"/>
      <c r="J83" s="16"/>
    </row>
    <row r="85" spans="1:10" x14ac:dyDescent="0.35">
      <c r="B85" s="17" t="s">
        <v>80</v>
      </c>
      <c r="C85" s="16"/>
      <c r="E85" s="16"/>
      <c r="F85" s="94" t="s">
        <v>74</v>
      </c>
      <c r="G85" s="94"/>
      <c r="H85" s="94"/>
      <c r="I85" s="94"/>
      <c r="J85" s="94"/>
    </row>
    <row r="86" spans="1:10" ht="15.5" x14ac:dyDescent="0.35">
      <c r="B86" s="18" t="s">
        <v>79</v>
      </c>
      <c r="C86" s="16"/>
      <c r="E86" s="16"/>
      <c r="G86" s="91" t="s">
        <v>83</v>
      </c>
      <c r="H86" s="91"/>
      <c r="I86" s="91"/>
      <c r="J86"/>
    </row>
  </sheetData>
  <mergeCells count="78">
    <mergeCell ref="I49:J49"/>
    <mergeCell ref="A50:J50"/>
    <mergeCell ref="G86:I86"/>
    <mergeCell ref="A60:J60"/>
    <mergeCell ref="A61:J61"/>
    <mergeCell ref="A62:J62"/>
    <mergeCell ref="B59:J59"/>
    <mergeCell ref="A63:J63"/>
    <mergeCell ref="H66:I66"/>
    <mergeCell ref="H67:I67"/>
    <mergeCell ref="H68:I68"/>
    <mergeCell ref="F85:J85"/>
    <mergeCell ref="A55:J55"/>
    <mergeCell ref="B56:J56"/>
    <mergeCell ref="B57:J57"/>
    <mergeCell ref="B58:J58"/>
    <mergeCell ref="A46:J46"/>
    <mergeCell ref="A47:J47"/>
    <mergeCell ref="A48:B48"/>
    <mergeCell ref="C48:E48"/>
    <mergeCell ref="F48:H48"/>
    <mergeCell ref="I48:J48"/>
    <mergeCell ref="C51:D51"/>
    <mergeCell ref="E51:F51"/>
    <mergeCell ref="G51:H51"/>
    <mergeCell ref="I51:J51"/>
    <mergeCell ref="A54:J54"/>
    <mergeCell ref="A49:B49"/>
    <mergeCell ref="C49:E49"/>
    <mergeCell ref="F49:H49"/>
    <mergeCell ref="C16:J16"/>
    <mergeCell ref="A17:J17"/>
    <mergeCell ref="B18:J18"/>
    <mergeCell ref="B19:J19"/>
    <mergeCell ref="B20:J20"/>
    <mergeCell ref="B21:J21"/>
    <mergeCell ref="A32:J32"/>
    <mergeCell ref="A33:J33"/>
    <mergeCell ref="A22:J22"/>
    <mergeCell ref="A23:J23"/>
    <mergeCell ref="A41:J41"/>
    <mergeCell ref="B42:J42"/>
    <mergeCell ref="B43:J43"/>
    <mergeCell ref="B44:J44"/>
    <mergeCell ref="B45:J45"/>
    <mergeCell ref="A39:J39"/>
    <mergeCell ref="A40:J40"/>
    <mergeCell ref="I27:J27"/>
    <mergeCell ref="B37:J37"/>
    <mergeCell ref="C25:E25"/>
    <mergeCell ref="F25:H25"/>
    <mergeCell ref="E27:F27"/>
    <mergeCell ref="B35:J35"/>
    <mergeCell ref="B36:J36"/>
    <mergeCell ref="A25:B25"/>
    <mergeCell ref="I25:J25"/>
    <mergeCell ref="A4:J4"/>
    <mergeCell ref="B1:J3"/>
    <mergeCell ref="B34:J34"/>
    <mergeCell ref="C15:J15"/>
    <mergeCell ref="A38:J38"/>
    <mergeCell ref="A24:B24"/>
    <mergeCell ref="I24:J24"/>
    <mergeCell ref="C24:E24"/>
    <mergeCell ref="F24:H24"/>
    <mergeCell ref="A26:J26"/>
    <mergeCell ref="C27:D27"/>
    <mergeCell ref="G27:H27"/>
    <mergeCell ref="A5:J5"/>
    <mergeCell ref="A6:J6"/>
    <mergeCell ref="A7:J7"/>
    <mergeCell ref="B8:J8"/>
    <mergeCell ref="B11:J11"/>
    <mergeCell ref="B12:J12"/>
    <mergeCell ref="A13:J13"/>
    <mergeCell ref="C14:J14"/>
    <mergeCell ref="B9:J9"/>
    <mergeCell ref="B10:J10"/>
  </mergeCells>
  <phoneticPr fontId="19" type="noConversion"/>
  <dataValidations xWindow="950" yWindow="520" count="15">
    <dataValidation allowBlank="1" showInputMessage="1" showErrorMessage="1" prompt="Monto ejecutado en el trimestre" sqref="H28:H31 H52:H53" xr:uid="{90E46E24-8E3F-4224-9F5D-F387CD76556E}"/>
    <dataValidation allowBlank="1" showInputMessage="1" showErrorMessage="1" prompt="Meta alcanzada en el trimestre" sqref="G28:G31 G52:G53" xr:uid="{078E0B3D-C3D5-4323-9A6F-7DD5AA0A91C9}"/>
    <dataValidation allowBlank="1" showInputMessage="1" showErrorMessage="1" prompt="Monto presupuestado para el producto" sqref="D28:D31 D52:D53 E29:E30 F28:F31 F52:F53" xr:uid="{247AEBBA-5BB4-404D-982B-514E41C68A75}"/>
    <dataValidation allowBlank="1" showInputMessage="1" showErrorMessage="1" prompt="Meta anual del indicador" sqref="E28 C28:C31 C52:C53 E52:E53 E31" xr:uid="{F1CB8B99-164D-4F51-9E69-AECE57493A93}"/>
    <dataValidation allowBlank="1" showInputMessage="1" showErrorMessage="1" prompt="Nombre del indicador" sqref="B28:B31 B52:B53" xr:uid="{3FF3C7F1-052B-4689-97E1-0EEC782A6AE3}"/>
    <dataValidation allowBlank="1" showInputMessage="1" showErrorMessage="1" prompt="Nombre de cada producto" sqref="A28:A31 A52:A53" xr:uid="{2947E0C5-61A1-48DD-8DCD-04F9232477FC}"/>
    <dataValidation allowBlank="1" showInputMessage="1" showErrorMessage="1" prompt="¿En qué consiste el programa?" sqref="B19:J19 B43:J43" xr:uid="{2E94A1FA-9C8A-476F-9FA7-68E8C8A158E1}"/>
    <dataValidation allowBlank="1" showInputMessage="1" showErrorMessage="1" prompt="Presupuesto del programa" sqref="A25:C25 F25 A49:C49 F49" xr:uid="{FB9FE385-D8B9-4122-AF05-C68B8CBDECAB}"/>
    <dataValidation allowBlank="1" showInputMessage="1" showErrorMessage="1" prompt="Oportunidades de mejora identificadas" sqref="A62:J63 A40:J40" xr:uid="{DA848EFB-3FC8-4206-B557-B09F4E34DBE3}"/>
    <dataValidation allowBlank="1" showInputMessage="1" showErrorMessage="1" prompt="De existir desvío, explicar razones." sqref="B59:J59 B37:J37" xr:uid="{3458344A-2CE9-4393-9E4E-745857776460}"/>
    <dataValidation allowBlank="1" showInputMessage="1" showErrorMessage="1" prompt="1. Describir lo plasmado en el presupuesto_x000a_2. Describir lo alcanzado en términos financieros y de producción " sqref="B58:J58 B36:J36" xr:uid="{695BAAAC-4DD0-4CCB-86ED-6A9EB7692876}"/>
    <dataValidation allowBlank="1" showInputMessage="1" showErrorMessage="1" prompt="Nombre del producto" sqref="B34:B35 C34:J34 B56:B57 C56:J56" xr:uid="{F3C8682F-AC73-4F0A-9462-876EC453EC55}"/>
    <dataValidation allowBlank="1" showInputMessage="1" showErrorMessage="1" prompt="¿A quién va dirigido el programa?, ¿qué característica tiene esta población que requiere ser beneficiada?" sqref="B20:J20 B44:J44" xr:uid="{51B810D5-9207-46B5-AE2F-3D36306347AE}"/>
    <dataValidation allowBlank="1" showInputMessage="1" prompt="Nombre del capítulo" sqref="B8:J10" xr:uid="{73C82012-D4C4-478F-B9D1-1EE61C45F876}"/>
    <dataValidation allowBlank="1" sqref="A8" xr:uid="{4E4D531B-D39C-42CD-8509-9C2E6575184D}"/>
  </dataValidations>
  <printOptions horizontalCentered="1" verticalCentered="1"/>
  <pageMargins left="3.937007874015748E-2" right="3.937007874015748E-2" top="3.937007874015748E-2" bottom="3.937007874015748E-2" header="0.31496062992125984" footer="0.31496062992125984"/>
  <pageSetup scale="40" orientation="portrait" r:id="rId1"/>
  <ignoredErrors>
    <ignoredError sqref="I29:J29 I30:J30 A25:H25 A49:C49 I53:J53 I31:J31 F49:H49 J66:J68" unlockedFormula="1"/>
  </ignoredErrors>
  <drawing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826ceb5-efda-4966-bb90-1c1b4e360da2">
      <Terms xmlns="http://schemas.microsoft.com/office/infopath/2007/PartnerControls"/>
    </lcf76f155ced4ddcb4097134ff3c332f>
    <TaxCatchAll xmlns="3e1a5d64-8b76-47bb-8599-b566759b318a"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1F4C0031944CA4497875EBBA8830706" ma:contentTypeVersion="18" ma:contentTypeDescription="Crear nuevo documento." ma:contentTypeScope="" ma:versionID="5ea3596bd897254ee2076371a79f4a74">
  <xsd:schema xmlns:xsd="http://www.w3.org/2001/XMLSchema" xmlns:xs="http://www.w3.org/2001/XMLSchema" xmlns:p="http://schemas.microsoft.com/office/2006/metadata/properties" xmlns:ns1="http://schemas.microsoft.com/sharepoint/v3" xmlns:ns2="b826ceb5-efda-4966-bb90-1c1b4e360da2" xmlns:ns3="3e1a5d64-8b76-47bb-8599-b566759b318a" targetNamespace="http://schemas.microsoft.com/office/2006/metadata/properties" ma:root="true" ma:fieldsID="6572f15d8266b08ba4698a0de243f6dc" ns1:_="" ns2:_="" ns3:_="">
    <xsd:import namespace="http://schemas.microsoft.com/sharepoint/v3"/>
    <xsd:import namespace="b826ceb5-efda-4966-bb90-1c1b4e360da2"/>
    <xsd:import namespace="3e1a5d64-8b76-47bb-8599-b566759b318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DateTaken" minOccurs="0"/>
                <xsd:element ref="ns2:MediaServiceLocation"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826ceb5-efda-4966-bb90-1c1b4e360d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c6babf98-e910-45e2-a93c-7cd2858202e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1a5d64-8b76-47bb-8599-b566759b318a"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cc78eb70-4d67-4e30-b291-1a2032589760}" ma:internalName="TaxCatchAll" ma:showField="CatchAllData" ma:web="3e1a5d64-8b76-47bb-8599-b566759b31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11974-A2BA-4715-9FA1-DE9B52B4D33A}">
  <ds:schemaRefs>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 ds:uri="b826ceb5-efda-4966-bb90-1c1b4e360da2"/>
    <ds:schemaRef ds:uri="http://www.w3.org/XML/1998/namespace"/>
    <ds:schemaRef ds:uri="http://schemas.openxmlformats.org/package/2006/metadata/core-properties"/>
    <ds:schemaRef ds:uri="3e1a5d64-8b76-47bb-8599-b566759b318a"/>
    <ds:schemaRef ds:uri="http://schemas.microsoft.com/sharepoint/v3"/>
    <ds:schemaRef ds:uri="http://purl.org/dc/dcmitype/"/>
  </ds:schemaRefs>
</ds:datastoreItem>
</file>

<file path=customXml/itemProps2.xml><?xml version="1.0" encoding="utf-8"?>
<ds:datastoreItem xmlns:ds="http://schemas.openxmlformats.org/officeDocument/2006/customXml" ds:itemID="{C69E0A33-B735-4335-B1AA-10DC44DDD927}">
  <ds:schemaRefs>
    <ds:schemaRef ds:uri="http://schemas.microsoft.com/sharepoint/v3/contenttype/forms"/>
  </ds:schemaRefs>
</ds:datastoreItem>
</file>

<file path=customXml/itemProps3.xml><?xml version="1.0" encoding="utf-8"?>
<ds:datastoreItem xmlns:ds="http://schemas.openxmlformats.org/officeDocument/2006/customXml" ds:itemID="{56FD5004-EC44-4DD1-BB26-B1A4FFFE0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826ceb5-efda-4966-bb90-1c1b4e360da2"/>
    <ds:schemaRef ds:uri="3e1a5d64-8b76-47bb-8599-b566759b31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programa11-12</vt:lpstr>
      <vt:lpstr>'programa11-12'!Print_Area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Nicole Espaillat A.</dc:creator>
  <cp:keywords/>
  <dc:description/>
  <cp:lastModifiedBy>Patricia Ovalle Taveras</cp:lastModifiedBy>
  <cp:revision/>
  <cp:lastPrinted>2024-04-18T16:43:26Z</cp:lastPrinted>
  <dcterms:created xsi:type="dcterms:W3CDTF">2021-03-22T15:50:10Z</dcterms:created>
  <dcterms:modified xsi:type="dcterms:W3CDTF">2025-10-15T19:08:34Z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1f5a2da-7ac4-4e60-a27b-a125ee74514f_Enabled">
    <vt:lpwstr>true</vt:lpwstr>
  </property>
  <property fmtid="{D5CDD505-2E9C-101B-9397-08002B2CF9AE}" pid="3" name="MSIP_Label_81f5a2da-7ac4-4e60-a27b-a125ee74514f_SetDate">
    <vt:lpwstr>2023-05-15T19:06:40Z</vt:lpwstr>
  </property>
  <property fmtid="{D5CDD505-2E9C-101B-9397-08002B2CF9AE}" pid="4" name="MSIP_Label_81f5a2da-7ac4-4e60-a27b-a125ee74514f_Method">
    <vt:lpwstr>Privileged</vt:lpwstr>
  </property>
  <property fmtid="{D5CDD505-2E9C-101B-9397-08002B2CF9AE}" pid="5" name="MSIP_Label_81f5a2da-7ac4-4e60-a27b-a125ee74514f_Name">
    <vt:lpwstr>Publica - Visual Marking</vt:lpwstr>
  </property>
  <property fmtid="{D5CDD505-2E9C-101B-9397-08002B2CF9AE}" pid="6" name="MSIP_Label_81f5a2da-7ac4-4e60-a27b-a125ee74514f_SiteId">
    <vt:lpwstr>d994480d-72f7-4fe9-8095-21c86c20a5a3</vt:lpwstr>
  </property>
  <property fmtid="{D5CDD505-2E9C-101B-9397-08002B2CF9AE}" pid="7" name="MSIP_Label_81f5a2da-7ac4-4e60-a27b-a125ee74514f_ActionId">
    <vt:lpwstr>e4fadb9a-43c1-4bae-bcc2-396973822def</vt:lpwstr>
  </property>
  <property fmtid="{D5CDD505-2E9C-101B-9397-08002B2CF9AE}" pid="8" name="MSIP_Label_81f5a2da-7ac4-4e60-a27b-a125ee74514f_ContentBits">
    <vt:lpwstr>0</vt:lpwstr>
  </property>
  <property fmtid="{D5CDD505-2E9C-101B-9397-08002B2CF9AE}" pid="9" name="ContentTypeId">
    <vt:lpwstr>0x01010001F4C0031944CA4497875EBBA8830706</vt:lpwstr>
  </property>
  <property fmtid="{D5CDD505-2E9C-101B-9397-08002B2CF9AE}" pid="10" name="MediaServiceImageTags">
    <vt:lpwstr/>
  </property>
</Properties>
</file>